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egov\OneDrive\_НОК\_МЕДИЦИНА\Азов\"/>
    </mc:Choice>
  </mc:AlternateContent>
  <bookViews>
    <workbookView xWindow="0" yWindow="0" windowWidth="28800" windowHeight="1200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calcPr calcId="162913"/>
  <extLst>
    <ext uri="GoogleSheetsCustomDataVersion1">
      <go:sheetsCustomData xmlns:go="http://customooxmlschemas.google.com/" r:id="rId11" roundtripDataSignature="AMtx7mj9+km5GVKzZJvkiFTB7Jwx3Mu6YQ=="/>
    </ext>
  </extLst>
</workbook>
</file>

<file path=xl/calcChain.xml><?xml version="1.0" encoding="utf-8"?>
<calcChain xmlns="http://schemas.openxmlformats.org/spreadsheetml/2006/main">
  <c r="F2" i="7" l="1"/>
  <c r="E2" i="7"/>
  <c r="D2" i="7"/>
  <c r="C2" i="7"/>
  <c r="G2" i="7" s="1"/>
  <c r="B2" i="7"/>
  <c r="E3" i="6"/>
  <c r="F3" i="7" s="1"/>
  <c r="D3" i="6"/>
  <c r="C3" i="6"/>
  <c r="B3" i="6"/>
  <c r="A3" i="6"/>
  <c r="D3" i="5"/>
  <c r="C3" i="5"/>
  <c r="B3" i="5"/>
  <c r="E3" i="5" s="1"/>
  <c r="E3" i="7" s="1"/>
  <c r="A3" i="5"/>
  <c r="D3" i="4"/>
  <c r="C3" i="4"/>
  <c r="E3" i="4" s="1"/>
  <c r="D3" i="7" s="1"/>
  <c r="B3" i="4"/>
  <c r="A3" i="4"/>
  <c r="D3" i="3"/>
  <c r="B3" i="3"/>
  <c r="E3" i="3" s="1"/>
  <c r="C3" i="7" s="1"/>
  <c r="A3" i="3"/>
  <c r="E2" i="3"/>
  <c r="A22" i="2"/>
  <c r="D21" i="2"/>
  <c r="C21" i="2"/>
  <c r="B21" i="2"/>
  <c r="E21" i="2" s="1"/>
  <c r="A21" i="2"/>
  <c r="D20" i="2"/>
  <c r="C20" i="2"/>
  <c r="B20" i="2"/>
  <c r="E20" i="2" s="1"/>
  <c r="A20" i="2"/>
  <c r="D19" i="2"/>
  <c r="C19" i="2"/>
  <c r="B19" i="2"/>
  <c r="E19" i="2" s="1"/>
  <c r="A19" i="2"/>
  <c r="D18" i="2"/>
  <c r="E18" i="2" s="1"/>
  <c r="C18" i="2"/>
  <c r="B18" i="2"/>
  <c r="A18" i="2"/>
  <c r="E17" i="2"/>
  <c r="D17" i="2"/>
  <c r="C17" i="2"/>
  <c r="B17" i="2"/>
  <c r="A17" i="2"/>
  <c r="D16" i="2"/>
  <c r="C16" i="2"/>
  <c r="B16" i="2"/>
  <c r="E16" i="2" s="1"/>
  <c r="A16" i="2"/>
  <c r="D15" i="2"/>
  <c r="C15" i="2"/>
  <c r="B15" i="2"/>
  <c r="E15" i="2" s="1"/>
  <c r="A15" i="2"/>
  <c r="D14" i="2"/>
  <c r="E14" i="2" s="1"/>
  <c r="C14" i="2"/>
  <c r="B14" i="2"/>
  <c r="A14" i="2"/>
  <c r="E13" i="2"/>
  <c r="D13" i="2"/>
  <c r="C13" i="2"/>
  <c r="B13" i="2"/>
  <c r="A13" i="2"/>
  <c r="D12" i="2"/>
  <c r="C12" i="2"/>
  <c r="B12" i="2"/>
  <c r="E12" i="2" s="1"/>
  <c r="A12" i="2"/>
  <c r="D11" i="2"/>
  <c r="C11" i="2"/>
  <c r="B11" i="2"/>
  <c r="E11" i="2" s="1"/>
  <c r="A11" i="2"/>
  <c r="D10" i="2"/>
  <c r="E10" i="2" s="1"/>
  <c r="C10" i="2"/>
  <c r="B10" i="2"/>
  <c r="A10" i="2"/>
  <c r="E9" i="2"/>
  <c r="D9" i="2"/>
  <c r="C9" i="2"/>
  <c r="B9" i="2"/>
  <c r="A9" i="2"/>
  <c r="D8" i="2"/>
  <c r="C8" i="2"/>
  <c r="B8" i="2"/>
  <c r="E8" i="2" s="1"/>
  <c r="A8" i="2"/>
  <c r="D7" i="2"/>
  <c r="C7" i="2"/>
  <c r="B7" i="2"/>
  <c r="E7" i="2" s="1"/>
  <c r="A7" i="2"/>
  <c r="D6" i="2"/>
  <c r="E6" i="2" s="1"/>
  <c r="C6" i="2"/>
  <c r="B6" i="2"/>
  <c r="A6" i="2"/>
  <c r="E5" i="2"/>
  <c r="D5" i="2"/>
  <c r="C5" i="2"/>
  <c r="B5" i="2"/>
  <c r="A5" i="2"/>
  <c r="D4" i="2"/>
  <c r="C4" i="2"/>
  <c r="B4" i="2"/>
  <c r="E4" i="2" s="1"/>
  <c r="A4" i="2"/>
  <c r="D3" i="2"/>
  <c r="C3" i="2"/>
  <c r="B3" i="2"/>
  <c r="E3" i="2" s="1"/>
  <c r="B3" i="7" s="1"/>
  <c r="A3" i="2"/>
  <c r="A3" i="7" s="1"/>
  <c r="D2" i="1"/>
  <c r="G3" i="7" l="1"/>
</calcChain>
</file>

<file path=xl/sharedStrings.xml><?xml version="1.0" encoding="utf-8"?>
<sst xmlns="http://schemas.openxmlformats.org/spreadsheetml/2006/main" count="103" uniqueCount="55">
  <si>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</si>
  <si>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</si>
  <si>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</si>
  <si>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</si>
  <si>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</si>
  <si>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</si>
  <si>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</si>
  <si>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</si>
  <si>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</si>
  <si>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</si>
  <si>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</si>
  <si>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2.2.1 - Среднее время ожидания предоставления услуги.             
</t>
  </si>
  <si>
    <t>2.2.2 - Своевременность предоставления услуги (в соответствии с записью на прием к специалисту организации социальной сферы (консультацию), датой госпитализации (диагностического исследования), графиком прихода социального работника на дом и пр.).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</si>
  <si>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</si>
  <si>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</si>
  <si>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</si>
  <si>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</si>
  <si>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</si>
  <si>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</si>
  <si>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</si>
  <si>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</si>
  <si>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</si>
  <si>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</si>
  <si>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МАУЗ ЦГБ г. Азова</t>
  </si>
  <si>
    <t>В наличии и функционируют три и более дистанционных способов взаимодействия</t>
  </si>
  <si>
    <t/>
  </si>
  <si>
    <t>Наличие четырех и более комфортных условий для предоставления услуг</t>
  </si>
  <si>
    <t>Выше установленного срока ожидания</t>
  </si>
  <si>
    <t>Количество условий доступности организации для инвалидов (от одного до четырех)</t>
  </si>
  <si>
    <t>Количество условий доступности, позволяющих инвалидам получать услуги наравне с другими (от одного до четырех)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</si>
  <si>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</si>
  <si>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</si>
  <si>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</si>
  <si>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</si>
  <si>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</si>
  <si>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</si>
  <si>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</si>
  <si>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2.2. Время ожидания предоставления медицинских услуг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</si>
  <si>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</si>
  <si>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</si>
  <si>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</si>
  <si>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</si>
  <si>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</si>
  <si>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</si>
  <si>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</si>
  <si>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</si>
  <si>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</si>
  <si>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</si>
  <si>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</si>
  <si>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</si>
  <si>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</si>
  <si>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</si>
  <si>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</si>
  <si>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</si>
  <si>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Итоговая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</si>
</sst>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  <font>
      <sz val="10"/>
      <color rgb="FF000000"/>
      <name val="Arial"/>
    </font>
    <font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1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CC1000"/>
  <sheetViews>
    <sheetView tabSelected="1" workbookViewId="0">
      <pane ySplit="1" topLeftCell="A2" activePane="bottomLeft" state="frozen"/>
      <selection pane="bottomLeft" activeCell="E33" sqref="E33"/>
    </sheetView>
  </sheetViews>
  <sheetFormatPr defaultColWidth="14.42578125" defaultRowHeight="15" customHeight="1" x14ac:dyDescent="0.2"/>
  <cols>
    <col min="1" max="1" width="61.570312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18" customWidth="1"/>
    <col min="26" max="26" width="67.28515625" customWidth="1"/>
    <col min="27" max="28" width="6.5703125" customWidth="1"/>
    <col min="29" max="29" width="78.7109375" customWidth="1"/>
    <col min="30" max="31" width="6.5703125" customWidth="1"/>
    <col min="32" max="32" width="78.7109375" customWidth="1"/>
    <col min="33" max="34" width="7.28515625" customWidth="1"/>
    <col min="35" max="35" width="18" customWidth="1"/>
    <col min="36" max="36" width="67.28515625" customWidth="1"/>
    <col min="37" max="38" width="6.5703125" customWidth="1"/>
    <col min="39" max="39" width="18" customWidth="1"/>
    <col min="40" max="40" width="96" customWidth="1"/>
    <col min="41" max="42" width="6.5703125" customWidth="1"/>
    <col min="43" max="43" width="78.7109375" customWidth="1"/>
    <col min="44" max="45" width="7.28515625" customWidth="1"/>
    <col min="46" max="46" width="78.7109375" customWidth="1"/>
    <col min="47" max="48" width="7.28515625" customWidth="1"/>
    <col min="49" max="49" width="78.7109375" customWidth="1"/>
    <col min="50" max="51" width="7.28515625" customWidth="1"/>
    <col min="52" max="52" width="78.7109375" customWidth="1"/>
    <col min="53" max="54" width="7.28515625" customWidth="1"/>
    <col min="55" max="55" width="78.7109375" customWidth="1"/>
    <col min="56" max="57" width="7.28515625" customWidth="1"/>
    <col min="58" max="58" width="78.7109375" customWidth="1"/>
    <col min="59" max="60" width="7.28515625" customWidth="1"/>
    <col min="61" max="61" width="78.7109375" customWidth="1"/>
    <col min="62" max="63" width="7.28515625" customWidth="1"/>
    <col min="64" max="81" width="14.42578125" customWidth="1"/>
  </cols>
  <sheetData>
    <row r="1" spans="1:81" ht="63.75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58" t="s">
        <v>5</v>
      </c>
      <c r="G1" s="59"/>
      <c r="H1" s="4" t="s">
        <v>6</v>
      </c>
      <c r="I1" s="58" t="s">
        <v>5</v>
      </c>
      <c r="J1" s="59"/>
      <c r="K1" s="60" t="s">
        <v>7</v>
      </c>
      <c r="L1" s="59"/>
      <c r="M1" s="61" t="s">
        <v>5</v>
      </c>
      <c r="N1" s="59"/>
      <c r="O1" s="3" t="s">
        <v>8</v>
      </c>
      <c r="P1" s="58" t="s">
        <v>5</v>
      </c>
      <c r="Q1" s="59"/>
      <c r="R1" s="3" t="s">
        <v>9</v>
      </c>
      <c r="S1" s="58" t="s">
        <v>5</v>
      </c>
      <c r="T1" s="59"/>
      <c r="U1" s="58" t="s">
        <v>10</v>
      </c>
      <c r="V1" s="59"/>
      <c r="W1" s="61" t="s">
        <v>5</v>
      </c>
      <c r="X1" s="59"/>
      <c r="Y1" s="58" t="s">
        <v>11</v>
      </c>
      <c r="Z1" s="59"/>
      <c r="AA1" s="61" t="s">
        <v>5</v>
      </c>
      <c r="AB1" s="59"/>
      <c r="AC1" s="2" t="s">
        <v>12</v>
      </c>
      <c r="AD1" s="58" t="s">
        <v>5</v>
      </c>
      <c r="AE1" s="59"/>
      <c r="AF1" s="2" t="s">
        <v>13</v>
      </c>
      <c r="AG1" s="58" t="s">
        <v>5</v>
      </c>
      <c r="AH1" s="59"/>
      <c r="AI1" s="58" t="s">
        <v>14</v>
      </c>
      <c r="AJ1" s="59"/>
      <c r="AK1" s="61" t="s">
        <v>5</v>
      </c>
      <c r="AL1" s="59"/>
      <c r="AM1" s="60" t="s">
        <v>15</v>
      </c>
      <c r="AN1" s="59"/>
      <c r="AO1" s="61" t="s">
        <v>5</v>
      </c>
      <c r="AP1" s="59"/>
      <c r="AQ1" s="3" t="s">
        <v>16</v>
      </c>
      <c r="AR1" s="58" t="s">
        <v>5</v>
      </c>
      <c r="AS1" s="59"/>
      <c r="AT1" s="3" t="s">
        <v>17</v>
      </c>
      <c r="AU1" s="61" t="s">
        <v>5</v>
      </c>
      <c r="AV1" s="59"/>
      <c r="AW1" s="4" t="s">
        <v>18</v>
      </c>
      <c r="AX1" s="61" t="s">
        <v>5</v>
      </c>
      <c r="AY1" s="59"/>
      <c r="AZ1" s="3" t="s">
        <v>19</v>
      </c>
      <c r="BA1" s="61" t="s">
        <v>5</v>
      </c>
      <c r="BB1" s="59"/>
      <c r="BC1" s="3" t="s">
        <v>20</v>
      </c>
      <c r="BD1" s="61" t="s">
        <v>5</v>
      </c>
      <c r="BE1" s="59"/>
      <c r="BF1" s="3" t="s">
        <v>21</v>
      </c>
      <c r="BG1" s="61" t="s">
        <v>5</v>
      </c>
      <c r="BH1" s="59"/>
      <c r="BI1" s="3" t="s">
        <v>22</v>
      </c>
      <c r="BJ1" s="61" t="s">
        <v>5</v>
      </c>
      <c r="BK1" s="59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</row>
    <row r="2" spans="1:81" ht="12.75" customHeight="1" x14ac:dyDescent="0.2">
      <c r="A2" s="6" t="s">
        <v>23</v>
      </c>
      <c r="B2" s="7">
        <v>78760</v>
      </c>
      <c r="C2" s="8">
        <v>878</v>
      </c>
      <c r="D2" s="62">
        <f>C2/B2</f>
        <v>1.1147790756729304E-2</v>
      </c>
      <c r="E2" s="6" t="s">
        <v>23</v>
      </c>
      <c r="F2" s="9">
        <v>76</v>
      </c>
      <c r="G2" s="10">
        <v>100</v>
      </c>
      <c r="H2" s="6" t="s">
        <v>23</v>
      </c>
      <c r="I2" s="11">
        <v>95</v>
      </c>
      <c r="J2" s="10">
        <v>100</v>
      </c>
      <c r="K2" s="6" t="s">
        <v>23</v>
      </c>
      <c r="L2" s="12" t="s">
        <v>24</v>
      </c>
      <c r="M2" s="11" t="s">
        <v>25</v>
      </c>
      <c r="N2" s="10">
        <v>100</v>
      </c>
      <c r="O2" s="6" t="s">
        <v>23</v>
      </c>
      <c r="P2" s="13">
        <v>791</v>
      </c>
      <c r="Q2" s="13">
        <v>799</v>
      </c>
      <c r="R2" s="6" t="s">
        <v>23</v>
      </c>
      <c r="S2" s="13">
        <v>517</v>
      </c>
      <c r="T2" s="13">
        <v>527</v>
      </c>
      <c r="U2" s="6" t="s">
        <v>23</v>
      </c>
      <c r="V2" s="14" t="s">
        <v>26</v>
      </c>
      <c r="W2" s="13">
        <v>5</v>
      </c>
      <c r="X2" s="10">
        <v>100</v>
      </c>
      <c r="Y2" s="6" t="s">
        <v>23</v>
      </c>
      <c r="Z2" s="12" t="s">
        <v>27</v>
      </c>
      <c r="AA2" s="10"/>
      <c r="AB2" s="10">
        <v>100</v>
      </c>
      <c r="AC2" s="6" t="s">
        <v>23</v>
      </c>
      <c r="AD2" s="15">
        <v>843</v>
      </c>
      <c r="AE2" s="16">
        <v>878</v>
      </c>
      <c r="AF2" s="6" t="s">
        <v>23</v>
      </c>
      <c r="AG2" s="13">
        <v>852</v>
      </c>
      <c r="AH2" s="13">
        <v>878</v>
      </c>
      <c r="AI2" s="6" t="s">
        <v>23</v>
      </c>
      <c r="AJ2" s="12" t="s">
        <v>28</v>
      </c>
      <c r="AK2" s="13">
        <v>4</v>
      </c>
      <c r="AL2" s="13">
        <v>80</v>
      </c>
      <c r="AM2" s="6" t="s">
        <v>23</v>
      </c>
      <c r="AN2" s="12" t="s">
        <v>29</v>
      </c>
      <c r="AO2" s="13">
        <v>3</v>
      </c>
      <c r="AP2" s="13">
        <v>60</v>
      </c>
      <c r="AQ2" s="6" t="s">
        <v>23</v>
      </c>
      <c r="AR2" s="13">
        <v>31</v>
      </c>
      <c r="AS2" s="13">
        <v>31</v>
      </c>
      <c r="AT2" s="6" t="s">
        <v>23</v>
      </c>
      <c r="AU2" s="13">
        <v>860</v>
      </c>
      <c r="AV2" s="13">
        <v>878</v>
      </c>
      <c r="AW2" s="6" t="s">
        <v>23</v>
      </c>
      <c r="AX2" s="13">
        <v>870</v>
      </c>
      <c r="AY2" s="13">
        <v>878</v>
      </c>
      <c r="AZ2" s="6" t="s">
        <v>23</v>
      </c>
      <c r="BA2" s="13">
        <v>588</v>
      </c>
      <c r="BB2" s="13">
        <v>588</v>
      </c>
      <c r="BC2" s="6" t="s">
        <v>23</v>
      </c>
      <c r="BD2" s="13">
        <v>878</v>
      </c>
      <c r="BE2" s="13">
        <v>878</v>
      </c>
      <c r="BF2" s="6" t="s">
        <v>23</v>
      </c>
      <c r="BG2" s="13">
        <v>851</v>
      </c>
      <c r="BH2" s="13">
        <v>878</v>
      </c>
      <c r="BI2" s="6" t="s">
        <v>23</v>
      </c>
      <c r="BJ2" s="13">
        <v>861</v>
      </c>
      <c r="BK2" s="13">
        <v>878</v>
      </c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</row>
    <row r="3" spans="1:81" ht="12.75" customHeight="1" x14ac:dyDescent="0.2">
      <c r="A3" s="18"/>
      <c r="B3" s="19"/>
      <c r="C3" s="19"/>
      <c r="D3" s="19"/>
      <c r="E3" s="18"/>
      <c r="F3" s="20"/>
      <c r="G3" s="5"/>
      <c r="H3" s="18"/>
      <c r="I3" s="19"/>
      <c r="J3" s="5"/>
      <c r="K3" s="5"/>
      <c r="L3" s="5"/>
      <c r="M3" s="19"/>
      <c r="N3" s="19"/>
      <c r="O3" s="18"/>
      <c r="P3" s="19"/>
      <c r="Q3" s="5"/>
      <c r="R3" s="18"/>
      <c r="S3" s="19"/>
      <c r="T3" s="5"/>
      <c r="U3" s="5"/>
      <c r="V3" s="5"/>
      <c r="W3" s="19"/>
      <c r="X3" s="19"/>
      <c r="Y3" s="19"/>
      <c r="Z3" s="19"/>
      <c r="AA3" s="19"/>
      <c r="AB3" s="19"/>
      <c r="AC3" s="19"/>
      <c r="AD3" s="21"/>
      <c r="AE3" s="22"/>
      <c r="AF3" s="5"/>
      <c r="AG3" s="5"/>
      <c r="AH3" s="19"/>
      <c r="AI3" s="19"/>
      <c r="AJ3" s="5"/>
      <c r="AK3" s="5"/>
      <c r="AL3" s="19"/>
      <c r="AM3" s="19"/>
      <c r="AN3" s="18"/>
      <c r="AO3" s="19"/>
      <c r="AP3" s="5"/>
      <c r="AQ3" s="18"/>
      <c r="AR3" s="19"/>
      <c r="AS3" s="5"/>
      <c r="AT3" s="18"/>
      <c r="AU3" s="19"/>
      <c r="AV3" s="5"/>
      <c r="AW3" s="18"/>
      <c r="AX3" s="19"/>
      <c r="AY3" s="5"/>
      <c r="AZ3" s="18"/>
      <c r="BA3" s="19"/>
      <c r="BB3" s="5"/>
      <c r="BC3" s="18"/>
      <c r="BD3" s="19"/>
      <c r="BE3" s="5"/>
      <c r="BF3" s="18"/>
      <c r="BG3" s="19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23"/>
      <c r="CB3" s="23"/>
      <c r="CC3" s="23"/>
    </row>
    <row r="4" spans="1:81" ht="12.75" customHeight="1" x14ac:dyDescent="0.2">
      <c r="A4" s="18"/>
      <c r="B4" s="19"/>
      <c r="C4" s="19"/>
      <c r="D4" s="19"/>
      <c r="E4" s="18"/>
      <c r="F4" s="20"/>
      <c r="G4" s="5"/>
      <c r="H4" s="18"/>
      <c r="I4" s="19"/>
      <c r="J4" s="5"/>
      <c r="K4" s="5"/>
      <c r="L4" s="5"/>
      <c r="M4" s="19"/>
      <c r="N4" s="19"/>
      <c r="O4" s="18"/>
      <c r="P4" s="19"/>
      <c r="Q4" s="5"/>
      <c r="R4" s="18"/>
      <c r="S4" s="19"/>
      <c r="T4" s="5"/>
      <c r="U4" s="5"/>
      <c r="V4" s="5"/>
      <c r="W4" s="19"/>
      <c r="X4" s="19"/>
      <c r="Y4" s="5"/>
      <c r="Z4" s="5"/>
      <c r="AA4" s="5"/>
      <c r="AB4" s="5"/>
      <c r="AC4" s="5"/>
      <c r="AD4" s="5"/>
      <c r="AE4" s="5"/>
      <c r="AF4" s="18"/>
      <c r="AG4" s="19"/>
      <c r="AH4" s="5"/>
      <c r="AI4" s="5"/>
      <c r="AJ4" s="5"/>
      <c r="AK4" s="19"/>
      <c r="AL4" s="19"/>
      <c r="AM4" s="5"/>
      <c r="AN4" s="5"/>
      <c r="AO4" s="19"/>
      <c r="AP4" s="19"/>
      <c r="AQ4" s="18"/>
      <c r="AR4" s="19"/>
      <c r="AS4" s="5"/>
      <c r="AT4" s="18"/>
      <c r="AU4" s="19"/>
      <c r="AV4" s="5"/>
      <c r="AW4" s="24"/>
      <c r="AX4" s="19"/>
      <c r="AY4" s="5"/>
      <c r="AZ4" s="18"/>
      <c r="BA4" s="19"/>
      <c r="BB4" s="5"/>
      <c r="BC4" s="18"/>
      <c r="BD4" s="19"/>
      <c r="BE4" s="5"/>
      <c r="BF4" s="18"/>
      <c r="BG4" s="19"/>
      <c r="BH4" s="5"/>
      <c r="BI4" s="18"/>
      <c r="BJ4" s="19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12.75" customHeight="1" x14ac:dyDescent="0.2">
      <c r="A5" s="25"/>
      <c r="B5" s="19"/>
      <c r="C5" s="19"/>
      <c r="D5" s="19"/>
      <c r="E5" s="18"/>
      <c r="F5" s="20"/>
      <c r="G5" s="5"/>
      <c r="H5" s="18"/>
      <c r="I5" s="19"/>
      <c r="J5" s="5"/>
      <c r="K5" s="5"/>
      <c r="L5" s="5"/>
      <c r="M5" s="19"/>
      <c r="N5" s="19"/>
      <c r="O5" s="18"/>
      <c r="P5" s="19"/>
      <c r="Q5" s="5"/>
      <c r="R5" s="18"/>
      <c r="S5" s="19"/>
      <c r="T5" s="5"/>
      <c r="U5" s="5"/>
      <c r="V5" s="5"/>
      <c r="W5" s="19"/>
      <c r="X5" s="19"/>
      <c r="Y5" s="5"/>
      <c r="Z5" s="5"/>
      <c r="AA5" s="5"/>
      <c r="AB5" s="5"/>
      <c r="AC5" s="5"/>
      <c r="AD5" s="5"/>
      <c r="AE5" s="5"/>
      <c r="AF5" s="18"/>
      <c r="AG5" s="19"/>
      <c r="AH5" s="5"/>
      <c r="AI5" s="5"/>
      <c r="AJ5" s="5"/>
      <c r="AK5" s="19"/>
      <c r="AL5" s="19"/>
      <c r="AM5" s="5"/>
      <c r="AN5" s="5"/>
      <c r="AO5" s="19"/>
      <c r="AP5" s="19"/>
      <c r="AQ5" s="18"/>
      <c r="AR5" s="19"/>
      <c r="AS5" s="5"/>
      <c r="AT5" s="18"/>
      <c r="AU5" s="19"/>
      <c r="AV5" s="5"/>
      <c r="AW5" s="24"/>
      <c r="AX5" s="19"/>
      <c r="AY5" s="5"/>
      <c r="AZ5" s="18"/>
      <c r="BA5" s="19"/>
      <c r="BB5" s="5"/>
      <c r="BC5" s="18"/>
      <c r="BD5" s="19"/>
      <c r="BE5" s="5"/>
      <c r="BF5" s="18"/>
      <c r="BG5" s="19"/>
      <c r="BH5" s="5"/>
      <c r="BI5" s="18"/>
      <c r="BJ5" s="19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12.75" customHeight="1" x14ac:dyDescent="0.2">
      <c r="A6" s="18"/>
      <c r="B6" s="19"/>
      <c r="C6" s="19"/>
      <c r="D6" s="19"/>
      <c r="E6" s="18"/>
      <c r="F6" s="20"/>
      <c r="G6" s="5"/>
      <c r="H6" s="18"/>
      <c r="I6" s="19"/>
      <c r="J6" s="5"/>
      <c r="K6" s="5"/>
      <c r="L6" s="5"/>
      <c r="M6" s="19"/>
      <c r="N6" s="19"/>
      <c r="O6" s="18"/>
      <c r="P6" s="19"/>
      <c r="Q6" s="5"/>
      <c r="R6" s="18"/>
      <c r="S6" s="19"/>
      <c r="T6" s="5"/>
      <c r="U6" s="5"/>
      <c r="V6" s="5"/>
      <c r="W6" s="19"/>
      <c r="X6" s="19"/>
      <c r="Y6" s="5"/>
      <c r="Z6" s="5"/>
      <c r="AA6" s="5"/>
      <c r="AB6" s="5"/>
      <c r="AC6" s="5"/>
      <c r="AD6" s="5"/>
      <c r="AE6" s="5"/>
      <c r="AF6" s="18"/>
      <c r="AG6" s="19"/>
      <c r="AH6" s="5"/>
      <c r="AI6" s="5"/>
      <c r="AJ6" s="5"/>
      <c r="AK6" s="19"/>
      <c r="AL6" s="19"/>
      <c r="AM6" s="5"/>
      <c r="AN6" s="5"/>
      <c r="AO6" s="19"/>
      <c r="AP6" s="19"/>
      <c r="AQ6" s="18"/>
      <c r="AR6" s="19"/>
      <c r="AS6" s="5"/>
      <c r="AT6" s="18"/>
      <c r="AU6" s="19"/>
      <c r="AV6" s="5"/>
      <c r="AW6" s="24"/>
      <c r="AX6" s="19"/>
      <c r="AY6" s="5"/>
      <c r="AZ6" s="18"/>
      <c r="BA6" s="19"/>
      <c r="BB6" s="5"/>
      <c r="BC6" s="18"/>
      <c r="BD6" s="19"/>
      <c r="BE6" s="5"/>
      <c r="BF6" s="18"/>
      <c r="BG6" s="19"/>
      <c r="BH6" s="5"/>
      <c r="BI6" s="18"/>
      <c r="BJ6" s="19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12.75" customHeight="1" x14ac:dyDescent="0.2">
      <c r="A7" s="18"/>
      <c r="B7" s="19"/>
      <c r="C7" s="19"/>
      <c r="D7" s="19"/>
      <c r="E7" s="18"/>
      <c r="F7" s="20"/>
      <c r="G7" s="5"/>
      <c r="H7" s="18"/>
      <c r="I7" s="19"/>
      <c r="J7" s="5"/>
      <c r="K7" s="5"/>
      <c r="L7" s="5"/>
      <c r="M7" s="19"/>
      <c r="N7" s="19"/>
      <c r="O7" s="18"/>
      <c r="P7" s="19"/>
      <c r="Q7" s="5"/>
      <c r="R7" s="18"/>
      <c r="S7" s="19"/>
      <c r="T7" s="5"/>
      <c r="U7" s="5"/>
      <c r="V7" s="5"/>
      <c r="W7" s="19"/>
      <c r="X7" s="19"/>
      <c r="Y7" s="5"/>
      <c r="Z7" s="5"/>
      <c r="AA7" s="5"/>
      <c r="AB7" s="5"/>
      <c r="AC7" s="5"/>
      <c r="AD7" s="5"/>
      <c r="AE7" s="5"/>
      <c r="AF7" s="18"/>
      <c r="AG7" s="19"/>
      <c r="AH7" s="5"/>
      <c r="AI7" s="5"/>
      <c r="AJ7" s="5"/>
      <c r="AK7" s="19"/>
      <c r="AL7" s="19"/>
      <c r="AM7" s="5"/>
      <c r="AN7" s="5"/>
      <c r="AO7" s="19"/>
      <c r="AP7" s="19"/>
      <c r="AQ7" s="18"/>
      <c r="AR7" s="19"/>
      <c r="AS7" s="5"/>
      <c r="AT7" s="18"/>
      <c r="AU7" s="19"/>
      <c r="AV7" s="5"/>
      <c r="AW7" s="24"/>
      <c r="AX7" s="19"/>
      <c r="AY7" s="5"/>
      <c r="AZ7" s="18"/>
      <c r="BA7" s="19"/>
      <c r="BB7" s="5"/>
      <c r="BC7" s="18"/>
      <c r="BD7" s="19"/>
      <c r="BE7" s="5"/>
      <c r="BF7" s="18"/>
      <c r="BG7" s="19"/>
      <c r="BH7" s="5"/>
      <c r="BI7" s="18"/>
      <c r="BJ7" s="19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12.75" customHeight="1" x14ac:dyDescent="0.2">
      <c r="A8" s="18"/>
      <c r="B8" s="19"/>
      <c r="C8" s="19"/>
      <c r="D8" s="19"/>
      <c r="E8" s="18"/>
      <c r="F8" s="20"/>
      <c r="G8" s="5"/>
      <c r="H8" s="18"/>
      <c r="I8" s="19"/>
      <c r="J8" s="5"/>
      <c r="K8" s="5"/>
      <c r="L8" s="5"/>
      <c r="M8" s="19"/>
      <c r="N8" s="19"/>
      <c r="O8" s="18"/>
      <c r="P8" s="19"/>
      <c r="Q8" s="5"/>
      <c r="R8" s="18"/>
      <c r="S8" s="19"/>
      <c r="T8" s="5"/>
      <c r="U8" s="5"/>
      <c r="V8" s="5"/>
      <c r="W8" s="19"/>
      <c r="X8" s="19"/>
      <c r="Y8" s="5"/>
      <c r="Z8" s="5"/>
      <c r="AA8" s="5"/>
      <c r="AB8" s="5"/>
      <c r="AC8" s="5"/>
      <c r="AD8" s="5"/>
      <c r="AE8" s="5"/>
      <c r="AF8" s="18"/>
      <c r="AG8" s="19"/>
      <c r="AH8" s="5"/>
      <c r="AI8" s="5"/>
      <c r="AJ8" s="5"/>
      <c r="AK8" s="19"/>
      <c r="AL8" s="19"/>
      <c r="AM8" s="5"/>
      <c r="AN8" s="5"/>
      <c r="AO8" s="19"/>
      <c r="AP8" s="19"/>
      <c r="AQ8" s="18"/>
      <c r="AR8" s="19"/>
      <c r="AS8" s="5"/>
      <c r="AT8" s="18"/>
      <c r="AU8" s="19"/>
      <c r="AV8" s="5"/>
      <c r="AW8" s="24"/>
      <c r="AX8" s="19"/>
      <c r="AY8" s="5"/>
      <c r="AZ8" s="18"/>
      <c r="BA8" s="19"/>
      <c r="BB8" s="5"/>
      <c r="BC8" s="18"/>
      <c r="BD8" s="19"/>
      <c r="BE8" s="5"/>
      <c r="BF8" s="18"/>
      <c r="BG8" s="19"/>
      <c r="BH8" s="5"/>
      <c r="BI8" s="18"/>
      <c r="BJ8" s="19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ht="12.75" customHeight="1" x14ac:dyDescent="0.2">
      <c r="A9" s="18"/>
      <c r="B9" s="19"/>
      <c r="C9" s="19"/>
      <c r="D9" s="19"/>
      <c r="E9" s="18"/>
      <c r="F9" s="20"/>
      <c r="G9" s="5"/>
      <c r="H9" s="18"/>
      <c r="I9" s="19"/>
      <c r="J9" s="5"/>
      <c r="K9" s="5"/>
      <c r="L9" s="5"/>
      <c r="M9" s="19"/>
      <c r="N9" s="19"/>
      <c r="O9" s="18"/>
      <c r="P9" s="19"/>
      <c r="Q9" s="5"/>
      <c r="R9" s="18"/>
      <c r="S9" s="19"/>
      <c r="T9" s="5"/>
      <c r="U9" s="5"/>
      <c r="V9" s="5"/>
      <c r="W9" s="19"/>
      <c r="X9" s="19"/>
      <c r="Y9" s="5"/>
      <c r="Z9" s="5"/>
      <c r="AA9" s="5"/>
      <c r="AB9" s="5"/>
      <c r="AC9" s="5"/>
      <c r="AD9" s="5"/>
      <c r="AE9" s="5"/>
      <c r="AF9" s="18"/>
      <c r="AG9" s="19"/>
      <c r="AH9" s="5"/>
      <c r="AI9" s="5"/>
      <c r="AJ9" s="5"/>
      <c r="AK9" s="19"/>
      <c r="AL9" s="19"/>
      <c r="AM9" s="5"/>
      <c r="AN9" s="5"/>
      <c r="AO9" s="19"/>
      <c r="AP9" s="19"/>
      <c r="AQ9" s="18"/>
      <c r="AR9" s="19"/>
      <c r="AS9" s="5"/>
      <c r="AT9" s="18"/>
      <c r="AU9" s="19"/>
      <c r="AV9" s="5"/>
      <c r="AW9" s="24"/>
      <c r="AX9" s="19"/>
      <c r="AY9" s="5"/>
      <c r="AZ9" s="24"/>
      <c r="BA9" s="19"/>
      <c r="BB9" s="5"/>
      <c r="BC9" s="18"/>
      <c r="BD9" s="19"/>
      <c r="BE9" s="5"/>
      <c r="BF9" s="18"/>
      <c r="BG9" s="19"/>
      <c r="BH9" s="5"/>
      <c r="BI9" s="18"/>
      <c r="BJ9" s="19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ht="12.75" customHeight="1" x14ac:dyDescent="0.2">
      <c r="A10" s="18"/>
      <c r="B10" s="19"/>
      <c r="C10" s="19"/>
      <c r="D10" s="19"/>
      <c r="E10" s="18"/>
      <c r="F10" s="20"/>
      <c r="G10" s="5"/>
      <c r="H10" s="18"/>
      <c r="I10" s="19"/>
      <c r="J10" s="5"/>
      <c r="K10" s="5"/>
      <c r="L10" s="5"/>
      <c r="M10" s="19"/>
      <c r="N10" s="19"/>
      <c r="O10" s="18"/>
      <c r="P10" s="19"/>
      <c r="Q10" s="5"/>
      <c r="R10" s="18"/>
      <c r="S10" s="19"/>
      <c r="T10" s="5"/>
      <c r="U10" s="5"/>
      <c r="V10" s="5"/>
      <c r="W10" s="19"/>
      <c r="X10" s="19"/>
      <c r="Y10" s="5"/>
      <c r="Z10" s="5"/>
      <c r="AA10" s="5"/>
      <c r="AB10" s="5"/>
      <c r="AC10" s="5"/>
      <c r="AD10" s="5"/>
      <c r="AE10" s="5"/>
      <c r="AF10" s="18"/>
      <c r="AG10" s="19"/>
      <c r="AH10" s="5"/>
      <c r="AI10" s="5"/>
      <c r="AJ10" s="5"/>
      <c r="AK10" s="19"/>
      <c r="AL10" s="19"/>
      <c r="AM10" s="5"/>
      <c r="AN10" s="5"/>
      <c r="AO10" s="19"/>
      <c r="AP10" s="19"/>
      <c r="AQ10" s="18"/>
      <c r="AR10" s="19"/>
      <c r="AS10" s="5"/>
      <c r="AT10" s="18"/>
      <c r="AU10" s="19"/>
      <c r="AV10" s="5"/>
      <c r="AW10" s="24"/>
      <c r="AX10" s="19"/>
      <c r="AY10" s="5"/>
      <c r="AZ10" s="24"/>
      <c r="BA10" s="19"/>
      <c r="BB10" s="5"/>
      <c r="BC10" s="18"/>
      <c r="BD10" s="19"/>
      <c r="BE10" s="5"/>
      <c r="BF10" s="18"/>
      <c r="BG10" s="19"/>
      <c r="BH10" s="5"/>
      <c r="BI10" s="18"/>
      <c r="BJ10" s="19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ht="12.75" customHeight="1" x14ac:dyDescent="0.2">
      <c r="A11" s="18"/>
      <c r="B11" s="19"/>
      <c r="C11" s="19"/>
      <c r="D11" s="19"/>
      <c r="E11" s="18"/>
      <c r="F11" s="20"/>
      <c r="G11" s="5"/>
      <c r="H11" s="18"/>
      <c r="I11" s="19"/>
      <c r="J11" s="5"/>
      <c r="K11" s="5"/>
      <c r="L11" s="5"/>
      <c r="M11" s="19"/>
      <c r="N11" s="19"/>
      <c r="O11" s="18"/>
      <c r="P11" s="19"/>
      <c r="Q11" s="5"/>
      <c r="R11" s="18"/>
      <c r="S11" s="19"/>
      <c r="T11" s="5"/>
      <c r="U11" s="5"/>
      <c r="V11" s="5"/>
      <c r="W11" s="19"/>
      <c r="X11" s="19"/>
      <c r="Y11" s="5"/>
      <c r="Z11" s="5"/>
      <c r="AA11" s="5"/>
      <c r="AB11" s="5"/>
      <c r="AC11" s="5"/>
      <c r="AD11" s="5"/>
      <c r="AE11" s="5"/>
      <c r="AF11" s="18"/>
      <c r="AG11" s="19"/>
      <c r="AH11" s="5"/>
      <c r="AI11" s="5"/>
      <c r="AJ11" s="5"/>
      <c r="AK11" s="19"/>
      <c r="AL11" s="19"/>
      <c r="AM11" s="5"/>
      <c r="AN11" s="5"/>
      <c r="AO11" s="19"/>
      <c r="AP11" s="19"/>
      <c r="AQ11" s="18"/>
      <c r="AR11" s="19"/>
      <c r="AS11" s="5"/>
      <c r="AT11" s="18"/>
      <c r="AU11" s="19"/>
      <c r="AV11" s="5"/>
      <c r="AW11" s="24"/>
      <c r="AX11" s="19"/>
      <c r="AY11" s="5"/>
      <c r="AZ11" s="24"/>
      <c r="BA11" s="19"/>
      <c r="BB11" s="5"/>
      <c r="BC11" s="18"/>
      <c r="BD11" s="19"/>
      <c r="BE11" s="5"/>
      <c r="BF11" s="18"/>
      <c r="BG11" s="19"/>
      <c r="BH11" s="5"/>
      <c r="BI11" s="18"/>
      <c r="BJ11" s="19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ht="12.75" customHeight="1" x14ac:dyDescent="0.2">
      <c r="A12" s="18"/>
      <c r="B12" s="19"/>
      <c r="C12" s="19"/>
      <c r="D12" s="19"/>
      <c r="E12" s="18"/>
      <c r="F12" s="20"/>
      <c r="G12" s="5"/>
      <c r="H12" s="18"/>
      <c r="I12" s="19"/>
      <c r="J12" s="5"/>
      <c r="K12" s="5"/>
      <c r="L12" s="5"/>
      <c r="M12" s="19"/>
      <c r="N12" s="19"/>
      <c r="O12" s="18"/>
      <c r="P12" s="19"/>
      <c r="Q12" s="5"/>
      <c r="R12" s="18"/>
      <c r="S12" s="19"/>
      <c r="T12" s="5"/>
      <c r="U12" s="5"/>
      <c r="V12" s="5"/>
      <c r="W12" s="19"/>
      <c r="X12" s="19"/>
      <c r="Y12" s="5"/>
      <c r="Z12" s="5"/>
      <c r="AA12" s="5"/>
      <c r="AB12" s="5"/>
      <c r="AC12" s="5"/>
      <c r="AD12" s="5"/>
      <c r="AE12" s="5"/>
      <c r="AF12" s="18"/>
      <c r="AG12" s="19"/>
      <c r="AH12" s="5"/>
      <c r="AI12" s="5"/>
      <c r="AJ12" s="5"/>
      <c r="AK12" s="19"/>
      <c r="AL12" s="19"/>
      <c r="AM12" s="5"/>
      <c r="AN12" s="5"/>
      <c r="AO12" s="19"/>
      <c r="AP12" s="19"/>
      <c r="AQ12" s="18"/>
      <c r="AR12" s="19"/>
      <c r="AS12" s="5"/>
      <c r="AT12" s="18"/>
      <c r="AU12" s="19"/>
      <c r="AV12" s="5"/>
      <c r="AW12" s="24"/>
      <c r="AX12" s="19"/>
      <c r="AY12" s="5"/>
      <c r="AZ12" s="24"/>
      <c r="BA12" s="19"/>
      <c r="BB12" s="5"/>
      <c r="BC12" s="18"/>
      <c r="BD12" s="19"/>
      <c r="BE12" s="5"/>
      <c r="BF12" s="18"/>
      <c r="BG12" s="19"/>
      <c r="BH12" s="24"/>
      <c r="BI12" s="18"/>
      <c r="BJ12" s="19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ht="12.75" customHeight="1" x14ac:dyDescent="0.2">
      <c r="A13" s="18"/>
      <c r="B13" s="19"/>
      <c r="C13" s="19"/>
      <c r="D13" s="19"/>
      <c r="E13" s="18"/>
      <c r="F13" s="20"/>
      <c r="G13" s="5"/>
      <c r="H13" s="18"/>
      <c r="I13" s="19"/>
      <c r="J13" s="5"/>
      <c r="K13" s="5"/>
      <c r="L13" s="5"/>
      <c r="M13" s="19"/>
      <c r="N13" s="19"/>
      <c r="O13" s="18"/>
      <c r="P13" s="19"/>
      <c r="Q13" s="5"/>
      <c r="R13" s="18"/>
      <c r="S13" s="19"/>
      <c r="T13" s="5"/>
      <c r="U13" s="5"/>
      <c r="V13" s="5"/>
      <c r="W13" s="19"/>
      <c r="X13" s="19"/>
      <c r="Y13" s="5"/>
      <c r="Z13" s="5"/>
      <c r="AA13" s="5"/>
      <c r="AB13" s="5"/>
      <c r="AC13" s="5"/>
      <c r="AD13" s="5"/>
      <c r="AE13" s="5"/>
      <c r="AF13" s="18"/>
      <c r="AG13" s="19"/>
      <c r="AH13" s="5"/>
      <c r="AI13" s="5"/>
      <c r="AJ13" s="5"/>
      <c r="AK13" s="19"/>
      <c r="AL13" s="19"/>
      <c r="AM13" s="5"/>
      <c r="AN13" s="5"/>
      <c r="AO13" s="19"/>
      <c r="AP13" s="19"/>
      <c r="AQ13" s="18"/>
      <c r="AR13" s="19"/>
      <c r="AS13" s="5"/>
      <c r="AT13" s="18"/>
      <c r="AU13" s="19"/>
      <c r="AV13" s="5"/>
      <c r="AW13" s="24"/>
      <c r="AX13" s="19"/>
      <c r="AY13" s="5"/>
      <c r="AZ13" s="24"/>
      <c r="BA13" s="19"/>
      <c r="BB13" s="5"/>
      <c r="BC13" s="18"/>
      <c r="BD13" s="19"/>
      <c r="BE13" s="5"/>
      <c r="BF13" s="26"/>
      <c r="BG13" s="19"/>
      <c r="BH13" s="24"/>
      <c r="BI13" s="18"/>
      <c r="BJ13" s="19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ht="12.75" customHeight="1" x14ac:dyDescent="0.2">
      <c r="A14" s="18"/>
      <c r="B14" s="19"/>
      <c r="C14" s="19"/>
      <c r="D14" s="19"/>
      <c r="E14" s="18"/>
      <c r="F14" s="20"/>
      <c r="G14" s="5"/>
      <c r="H14" s="18"/>
      <c r="I14" s="19"/>
      <c r="J14" s="5"/>
      <c r="K14" s="5"/>
      <c r="L14" s="5"/>
      <c r="M14" s="19"/>
      <c r="N14" s="19"/>
      <c r="O14" s="18"/>
      <c r="P14" s="19"/>
      <c r="Q14" s="5"/>
      <c r="R14" s="18"/>
      <c r="S14" s="19"/>
      <c r="T14" s="5"/>
      <c r="U14" s="5"/>
      <c r="V14" s="5"/>
      <c r="W14" s="19"/>
      <c r="X14" s="19"/>
      <c r="Y14" s="5"/>
      <c r="Z14" s="5"/>
      <c r="AA14" s="5"/>
      <c r="AB14" s="5"/>
      <c r="AC14" s="5"/>
      <c r="AD14" s="5"/>
      <c r="AE14" s="5"/>
      <c r="AF14" s="18"/>
      <c r="AG14" s="19"/>
      <c r="AH14" s="5"/>
      <c r="AI14" s="5"/>
      <c r="AJ14" s="5"/>
      <c r="AK14" s="19"/>
      <c r="AL14" s="19"/>
      <c r="AM14" s="5"/>
      <c r="AN14" s="5"/>
      <c r="AO14" s="19"/>
      <c r="AP14" s="19"/>
      <c r="AQ14" s="18"/>
      <c r="AR14" s="19"/>
      <c r="AS14" s="5"/>
      <c r="AT14" s="18"/>
      <c r="AU14" s="19"/>
      <c r="AV14" s="5"/>
      <c r="AW14" s="24"/>
      <c r="AX14" s="19"/>
      <c r="AY14" s="5"/>
      <c r="AZ14" s="24"/>
      <c r="BA14" s="19"/>
      <c r="BB14" s="5"/>
      <c r="BC14" s="18"/>
      <c r="BD14" s="19"/>
      <c r="BE14" s="5"/>
      <c r="BF14" s="26"/>
      <c r="BG14" s="19"/>
      <c r="BH14" s="24"/>
      <c r="BI14" s="18"/>
      <c r="BJ14" s="19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ht="12.75" customHeight="1" x14ac:dyDescent="0.2">
      <c r="A15" s="18"/>
      <c r="B15" s="19"/>
      <c r="C15" s="19"/>
      <c r="D15" s="19"/>
      <c r="E15" s="18"/>
      <c r="F15" s="20"/>
      <c r="G15" s="5"/>
      <c r="H15" s="18"/>
      <c r="I15" s="19"/>
      <c r="J15" s="5"/>
      <c r="K15" s="5"/>
      <c r="L15" s="5"/>
      <c r="M15" s="19"/>
      <c r="N15" s="19"/>
      <c r="O15" s="18"/>
      <c r="P15" s="19"/>
      <c r="Q15" s="5"/>
      <c r="R15" s="18"/>
      <c r="S15" s="19"/>
      <c r="T15" s="5"/>
      <c r="U15" s="5"/>
      <c r="V15" s="5"/>
      <c r="W15" s="19"/>
      <c r="X15" s="19"/>
      <c r="Y15" s="5"/>
      <c r="Z15" s="5"/>
      <c r="AA15" s="5"/>
      <c r="AB15" s="5"/>
      <c r="AC15" s="5"/>
      <c r="AD15" s="5"/>
      <c r="AE15" s="5"/>
      <c r="AF15" s="18"/>
      <c r="AG15" s="19"/>
      <c r="AH15" s="5"/>
      <c r="AI15" s="5"/>
      <c r="AJ15" s="5"/>
      <c r="AK15" s="19"/>
      <c r="AL15" s="19"/>
      <c r="AM15" s="5"/>
      <c r="AN15" s="5"/>
      <c r="AO15" s="19"/>
      <c r="AP15" s="19"/>
      <c r="AQ15" s="18"/>
      <c r="AR15" s="19"/>
      <c r="AS15" s="5"/>
      <c r="AT15" s="18"/>
      <c r="AU15" s="19"/>
      <c r="AV15" s="5"/>
      <c r="AW15" s="18"/>
      <c r="AX15" s="19"/>
      <c r="AY15" s="5"/>
      <c r="AZ15" s="24"/>
      <c r="BA15" s="19"/>
      <c r="BB15" s="5"/>
      <c r="BC15" s="18"/>
      <c r="BD15" s="19"/>
      <c r="BE15" s="5"/>
      <c r="BF15" s="26"/>
      <c r="BG15" s="19"/>
      <c r="BH15" s="24"/>
      <c r="BI15" s="18"/>
      <c r="BJ15" s="19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ht="12.75" customHeight="1" x14ac:dyDescent="0.2">
      <c r="A16" s="18"/>
      <c r="B16" s="19"/>
      <c r="C16" s="19"/>
      <c r="D16" s="19"/>
      <c r="E16" s="18"/>
      <c r="F16" s="20"/>
      <c r="G16" s="5"/>
      <c r="H16" s="18"/>
      <c r="I16" s="19"/>
      <c r="J16" s="5"/>
      <c r="K16" s="5"/>
      <c r="L16" s="5"/>
      <c r="M16" s="19"/>
      <c r="N16" s="19"/>
      <c r="O16" s="18"/>
      <c r="P16" s="19"/>
      <c r="Q16" s="5"/>
      <c r="R16" s="18"/>
      <c r="S16" s="19"/>
      <c r="T16" s="5"/>
      <c r="U16" s="5"/>
      <c r="V16" s="5"/>
      <c r="W16" s="19"/>
      <c r="X16" s="19"/>
      <c r="Y16" s="5"/>
      <c r="Z16" s="5"/>
      <c r="AA16" s="5"/>
      <c r="AB16" s="5"/>
      <c r="AC16" s="5"/>
      <c r="AD16" s="5"/>
      <c r="AE16" s="5"/>
      <c r="AF16" s="18"/>
      <c r="AG16" s="19"/>
      <c r="AH16" s="5"/>
      <c r="AI16" s="5"/>
      <c r="AJ16" s="5"/>
      <c r="AK16" s="19"/>
      <c r="AL16" s="19"/>
      <c r="AM16" s="5"/>
      <c r="AN16" s="5"/>
      <c r="AO16" s="19"/>
      <c r="AP16" s="19"/>
      <c r="AQ16" s="18"/>
      <c r="AR16" s="19"/>
      <c r="AS16" s="5"/>
      <c r="AT16" s="18"/>
      <c r="AU16" s="19"/>
      <c r="AV16" s="5"/>
      <c r="AW16" s="18"/>
      <c r="AX16" s="19"/>
      <c r="AY16" s="5"/>
      <c r="AZ16" s="24"/>
      <c r="BA16" s="19"/>
      <c r="BB16" s="5"/>
      <c r="BC16" s="18"/>
      <c r="BD16" s="19"/>
      <c r="BE16" s="5"/>
      <c r="BF16" s="26"/>
      <c r="BG16" s="19"/>
      <c r="BH16" s="24"/>
      <c r="BI16" s="18"/>
      <c r="BJ16" s="19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ht="12.75" customHeight="1" x14ac:dyDescent="0.2">
      <c r="A17" s="18"/>
      <c r="B17" s="19"/>
      <c r="C17" s="19"/>
      <c r="D17" s="19"/>
      <c r="E17" s="18"/>
      <c r="F17" s="20"/>
      <c r="G17" s="5"/>
      <c r="H17" s="18"/>
      <c r="I17" s="19"/>
      <c r="J17" s="5"/>
      <c r="K17" s="5"/>
      <c r="L17" s="5"/>
      <c r="M17" s="19"/>
      <c r="N17" s="19"/>
      <c r="O17" s="18"/>
      <c r="P17" s="19"/>
      <c r="Q17" s="5"/>
      <c r="R17" s="18"/>
      <c r="S17" s="19"/>
      <c r="T17" s="5"/>
      <c r="U17" s="5"/>
      <c r="V17" s="5"/>
      <c r="W17" s="19"/>
      <c r="X17" s="19"/>
      <c r="Y17" s="5"/>
      <c r="Z17" s="5"/>
      <c r="AA17" s="5"/>
      <c r="AB17" s="5"/>
      <c r="AC17" s="5"/>
      <c r="AD17" s="5"/>
      <c r="AE17" s="5"/>
      <c r="AF17" s="18"/>
      <c r="AG17" s="19"/>
      <c r="AH17" s="5"/>
      <c r="AI17" s="5"/>
      <c r="AJ17" s="5"/>
      <c r="AK17" s="19"/>
      <c r="AL17" s="19"/>
      <c r="AM17" s="5"/>
      <c r="AN17" s="5"/>
      <c r="AO17" s="19"/>
      <c r="AP17" s="19"/>
      <c r="AQ17" s="18"/>
      <c r="AR17" s="19"/>
      <c r="AS17" s="5"/>
      <c r="AT17" s="18"/>
      <c r="AU17" s="19"/>
      <c r="AV17" s="5"/>
      <c r="AW17" s="18"/>
      <c r="AX17" s="19"/>
      <c r="AY17" s="5"/>
      <c r="AZ17" s="24"/>
      <c r="BA17" s="19"/>
      <c r="BB17" s="5"/>
      <c r="BC17" s="18"/>
      <c r="BD17" s="19"/>
      <c r="BE17" s="5"/>
      <c r="BF17" s="26"/>
      <c r="BG17" s="19"/>
      <c r="BH17" s="24"/>
      <c r="BI17" s="18"/>
      <c r="BJ17" s="19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ht="12.75" customHeight="1" x14ac:dyDescent="0.2">
      <c r="A18" s="18"/>
      <c r="B18" s="19"/>
      <c r="C18" s="19"/>
      <c r="D18" s="19"/>
      <c r="E18" s="18"/>
      <c r="F18" s="20"/>
      <c r="G18" s="5"/>
      <c r="H18" s="18"/>
      <c r="I18" s="19"/>
      <c r="J18" s="5"/>
      <c r="K18" s="5"/>
      <c r="L18" s="5"/>
      <c r="M18" s="19"/>
      <c r="N18" s="19"/>
      <c r="O18" s="18"/>
      <c r="P18" s="19"/>
      <c r="Q18" s="5"/>
      <c r="R18" s="18"/>
      <c r="S18" s="19"/>
      <c r="T18" s="5"/>
      <c r="U18" s="5"/>
      <c r="V18" s="5"/>
      <c r="W18" s="19"/>
      <c r="X18" s="19"/>
      <c r="Y18" s="5"/>
      <c r="Z18" s="5"/>
      <c r="AA18" s="5"/>
      <c r="AB18" s="5"/>
      <c r="AC18" s="5"/>
      <c r="AD18" s="5"/>
      <c r="AE18" s="5"/>
      <c r="AF18" s="18"/>
      <c r="AG18" s="19"/>
      <c r="AH18" s="5"/>
      <c r="AI18" s="5"/>
      <c r="AJ18" s="5"/>
      <c r="AK18" s="19"/>
      <c r="AL18" s="19"/>
      <c r="AM18" s="5"/>
      <c r="AN18" s="5"/>
      <c r="AO18" s="19"/>
      <c r="AP18" s="19"/>
      <c r="AQ18" s="18"/>
      <c r="AR18" s="19"/>
      <c r="AS18" s="5"/>
      <c r="AT18" s="18"/>
      <c r="AU18" s="19"/>
      <c r="AV18" s="5"/>
      <c r="AW18" s="18"/>
      <c r="AX18" s="19"/>
      <c r="AY18" s="5"/>
      <c r="AZ18" s="24"/>
      <c r="BA18" s="19"/>
      <c r="BB18" s="5"/>
      <c r="BC18" s="18"/>
      <c r="BD18" s="19"/>
      <c r="BE18" s="5"/>
      <c r="BF18" s="26"/>
      <c r="BG18" s="19"/>
      <c r="BH18" s="24"/>
      <c r="BI18" s="18"/>
      <c r="BJ18" s="19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ht="12.75" customHeight="1" x14ac:dyDescent="0.2">
      <c r="A19" s="18"/>
      <c r="B19" s="19"/>
      <c r="C19" s="19"/>
      <c r="D19" s="19"/>
      <c r="E19" s="18"/>
      <c r="F19" s="20"/>
      <c r="G19" s="5"/>
      <c r="H19" s="18"/>
      <c r="I19" s="19"/>
      <c r="J19" s="5"/>
      <c r="K19" s="5"/>
      <c r="L19" s="5"/>
      <c r="M19" s="19"/>
      <c r="N19" s="19"/>
      <c r="O19" s="18"/>
      <c r="P19" s="19"/>
      <c r="Q19" s="5"/>
      <c r="R19" s="18"/>
      <c r="S19" s="19"/>
      <c r="T19" s="5"/>
      <c r="U19" s="5"/>
      <c r="V19" s="5"/>
      <c r="W19" s="19"/>
      <c r="X19" s="19"/>
      <c r="Y19" s="5"/>
      <c r="Z19" s="5"/>
      <c r="AA19" s="5"/>
      <c r="AB19" s="5"/>
      <c r="AC19" s="5"/>
      <c r="AD19" s="5"/>
      <c r="AE19" s="5"/>
      <c r="AF19" s="18"/>
      <c r="AG19" s="19"/>
      <c r="AH19" s="5"/>
      <c r="AI19" s="5"/>
      <c r="AJ19" s="5"/>
      <c r="AK19" s="19"/>
      <c r="AL19" s="19"/>
      <c r="AM19" s="5"/>
      <c r="AN19" s="5"/>
      <c r="AO19" s="19"/>
      <c r="AP19" s="19"/>
      <c r="AQ19" s="18"/>
      <c r="AR19" s="19"/>
      <c r="AS19" s="5"/>
      <c r="AT19" s="18"/>
      <c r="AU19" s="19"/>
      <c r="AV19" s="5"/>
      <c r="AW19" s="18"/>
      <c r="AX19" s="19"/>
      <c r="AY19" s="5"/>
      <c r="AZ19" s="24"/>
      <c r="BA19" s="19"/>
      <c r="BB19" s="5"/>
      <c r="BC19" s="18"/>
      <c r="BD19" s="19"/>
      <c r="BE19" s="5"/>
      <c r="BF19" s="26"/>
      <c r="BG19" s="19"/>
      <c r="BH19" s="24"/>
      <c r="BI19" s="18"/>
      <c r="BJ19" s="19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ht="12.75" customHeight="1" x14ac:dyDescent="0.2">
      <c r="A20" s="18"/>
      <c r="B20" s="19"/>
      <c r="C20" s="19"/>
      <c r="D20" s="19"/>
      <c r="E20" s="18"/>
      <c r="F20" s="20"/>
      <c r="G20" s="5"/>
      <c r="H20" s="18"/>
      <c r="I20" s="19"/>
      <c r="J20" s="5"/>
      <c r="K20" s="5"/>
      <c r="L20" s="5"/>
      <c r="M20" s="19"/>
      <c r="N20" s="19"/>
      <c r="O20" s="18"/>
      <c r="P20" s="19"/>
      <c r="Q20" s="5"/>
      <c r="R20" s="18"/>
      <c r="S20" s="19"/>
      <c r="T20" s="5"/>
      <c r="U20" s="5"/>
      <c r="V20" s="5"/>
      <c r="W20" s="19"/>
      <c r="X20" s="19"/>
      <c r="Y20" s="5"/>
      <c r="Z20" s="5"/>
      <c r="AA20" s="5"/>
      <c r="AB20" s="5"/>
      <c r="AC20" s="5"/>
      <c r="AD20" s="5"/>
      <c r="AE20" s="5"/>
      <c r="AF20" s="18"/>
      <c r="AG20" s="19"/>
      <c r="AH20" s="5"/>
      <c r="AI20" s="5"/>
      <c r="AJ20" s="5"/>
      <c r="AK20" s="19"/>
      <c r="AL20" s="19"/>
      <c r="AM20" s="5"/>
      <c r="AN20" s="5"/>
      <c r="AO20" s="19"/>
      <c r="AP20" s="19"/>
      <c r="AQ20" s="18"/>
      <c r="AR20" s="19"/>
      <c r="AS20" s="5"/>
      <c r="AT20" s="18"/>
      <c r="AU20" s="19"/>
      <c r="AV20" s="5"/>
      <c r="AW20" s="18"/>
      <c r="AX20" s="19"/>
      <c r="AY20" s="5"/>
      <c r="AZ20" s="18"/>
      <c r="BA20" s="19"/>
      <c r="BB20" s="5"/>
      <c r="BC20" s="18"/>
      <c r="BD20" s="19"/>
      <c r="BE20" s="5"/>
      <c r="BF20" s="26"/>
      <c r="BG20" s="19"/>
      <c r="BH20" s="24"/>
      <c r="BI20" s="18"/>
      <c r="BJ20" s="19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2.75" customHeight="1" x14ac:dyDescent="0.2">
      <c r="A21" s="18"/>
      <c r="B21" s="19"/>
      <c r="C21" s="19"/>
      <c r="D21" s="19"/>
      <c r="E21" s="18"/>
      <c r="F21" s="20"/>
      <c r="G21" s="5"/>
      <c r="H21" s="18"/>
      <c r="I21" s="19"/>
      <c r="J21" s="5"/>
      <c r="K21" s="5"/>
      <c r="L21" s="5"/>
      <c r="M21" s="19"/>
      <c r="N21" s="19"/>
      <c r="O21" s="18"/>
      <c r="P21" s="19"/>
      <c r="Q21" s="5"/>
      <c r="R21" s="18"/>
      <c r="S21" s="19"/>
      <c r="T21" s="5"/>
      <c r="U21" s="5"/>
      <c r="V21" s="5"/>
      <c r="W21" s="19"/>
      <c r="X21" s="19"/>
      <c r="Y21" s="5"/>
      <c r="Z21" s="5"/>
      <c r="AA21" s="5"/>
      <c r="AB21" s="5"/>
      <c r="AC21" s="5"/>
      <c r="AD21" s="5"/>
      <c r="AE21" s="5"/>
      <c r="AF21" s="18"/>
      <c r="AG21" s="19"/>
      <c r="AH21" s="5"/>
      <c r="AI21" s="5"/>
      <c r="AJ21" s="5"/>
      <c r="AK21" s="19"/>
      <c r="AL21" s="19"/>
      <c r="AM21" s="5"/>
      <c r="AN21" s="5"/>
      <c r="AO21" s="19"/>
      <c r="AP21" s="19"/>
      <c r="AQ21" s="18"/>
      <c r="AR21" s="19"/>
      <c r="AS21" s="5"/>
      <c r="AT21" s="18"/>
      <c r="AU21" s="19"/>
      <c r="AV21" s="5"/>
      <c r="AW21" s="18"/>
      <c r="AX21" s="19"/>
      <c r="AY21" s="5"/>
      <c r="AZ21" s="18"/>
      <c r="BA21" s="19"/>
      <c r="BB21" s="5"/>
      <c r="BC21" s="18"/>
      <c r="BD21" s="19"/>
      <c r="BE21" s="5"/>
      <c r="BF21" s="26"/>
      <c r="BG21" s="19"/>
      <c r="BH21" s="24"/>
      <c r="BI21" s="18"/>
      <c r="BJ21" s="19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ht="12.75" customHeight="1" x14ac:dyDescent="0.2">
      <c r="A22" s="18"/>
      <c r="B22" s="19"/>
      <c r="C22" s="19"/>
      <c r="D22" s="19"/>
      <c r="E22" s="18"/>
      <c r="F22" s="20"/>
      <c r="G22" s="5"/>
      <c r="H22" s="18"/>
      <c r="I22" s="19"/>
      <c r="J22" s="5"/>
      <c r="K22" s="5"/>
      <c r="L22" s="5"/>
      <c r="M22" s="19"/>
      <c r="N22" s="19"/>
      <c r="O22" s="18"/>
      <c r="P22" s="19"/>
      <c r="Q22" s="5"/>
      <c r="R22" s="18"/>
      <c r="S22" s="19"/>
      <c r="T22" s="5"/>
      <c r="U22" s="5"/>
      <c r="V22" s="5"/>
      <c r="W22" s="19"/>
      <c r="X22" s="19"/>
      <c r="Y22" s="5"/>
      <c r="Z22" s="5"/>
      <c r="AA22" s="5"/>
      <c r="AB22" s="5"/>
      <c r="AC22" s="5"/>
      <c r="AD22" s="5"/>
      <c r="AE22" s="5"/>
      <c r="AF22" s="18"/>
      <c r="AG22" s="19"/>
      <c r="AH22" s="5"/>
      <c r="AI22" s="5"/>
      <c r="AJ22" s="5"/>
      <c r="AK22" s="19"/>
      <c r="AL22" s="19"/>
      <c r="AM22" s="5"/>
      <c r="AN22" s="5"/>
      <c r="AO22" s="19"/>
      <c r="AP22" s="19"/>
      <c r="AQ22" s="18"/>
      <c r="AR22" s="19"/>
      <c r="AS22" s="5"/>
      <c r="AT22" s="18"/>
      <c r="AU22" s="19"/>
      <c r="AV22" s="5"/>
      <c r="AW22" s="18"/>
      <c r="AX22" s="19"/>
      <c r="AY22" s="5"/>
      <c r="AZ22" s="18"/>
      <c r="BA22" s="19"/>
      <c r="BB22" s="5"/>
      <c r="BC22" s="18"/>
      <c r="BD22" s="19"/>
      <c r="BE22" s="5"/>
      <c r="BF22" s="26"/>
      <c r="BG22" s="19"/>
      <c r="BH22" s="24"/>
      <c r="BI22" s="18"/>
      <c r="BJ22" s="19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ht="12.75" customHeight="1" x14ac:dyDescent="0.2">
      <c r="A23" s="18"/>
      <c r="B23" s="19"/>
      <c r="C23" s="19"/>
      <c r="D23" s="19"/>
      <c r="E23" s="18"/>
      <c r="F23" s="20"/>
      <c r="G23" s="5"/>
      <c r="H23" s="18"/>
      <c r="I23" s="19"/>
      <c r="J23" s="5"/>
      <c r="K23" s="5"/>
      <c r="L23" s="5"/>
      <c r="M23" s="19"/>
      <c r="N23" s="19"/>
      <c r="O23" s="18"/>
      <c r="P23" s="19"/>
      <c r="Q23" s="5"/>
      <c r="R23" s="18"/>
      <c r="S23" s="19"/>
      <c r="T23" s="5"/>
      <c r="U23" s="5"/>
      <c r="V23" s="5"/>
      <c r="W23" s="19"/>
      <c r="X23" s="19"/>
      <c r="Y23" s="5"/>
      <c r="Z23" s="5"/>
      <c r="AA23" s="5"/>
      <c r="AB23" s="5"/>
      <c r="AC23" s="5"/>
      <c r="AD23" s="5"/>
      <c r="AE23" s="5"/>
      <c r="AF23" s="18"/>
      <c r="AG23" s="19"/>
      <c r="AH23" s="5"/>
      <c r="AI23" s="5"/>
      <c r="AJ23" s="5"/>
      <c r="AK23" s="19"/>
      <c r="AL23" s="19"/>
      <c r="AM23" s="5"/>
      <c r="AN23" s="5"/>
      <c r="AO23" s="19"/>
      <c r="AP23" s="19"/>
      <c r="AQ23" s="18"/>
      <c r="AR23" s="19"/>
      <c r="AS23" s="5"/>
      <c r="AT23" s="18"/>
      <c r="AU23" s="19"/>
      <c r="AV23" s="5"/>
      <c r="AW23" s="18"/>
      <c r="AX23" s="19"/>
      <c r="AY23" s="5"/>
      <c r="AZ23" s="18"/>
      <c r="BA23" s="19"/>
      <c r="BB23" s="5"/>
      <c r="BC23" s="18"/>
      <c r="BD23" s="19"/>
      <c r="BE23" s="5"/>
      <c r="BF23" s="26"/>
      <c r="BG23" s="19"/>
      <c r="BH23" s="5"/>
      <c r="BI23" s="18"/>
      <c r="BJ23" s="19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ht="12.75" customHeight="1" x14ac:dyDescent="0.2">
      <c r="A24" s="18"/>
      <c r="B24" s="19"/>
      <c r="C24" s="19"/>
      <c r="D24" s="19"/>
      <c r="E24" s="18"/>
      <c r="F24" s="20"/>
      <c r="G24" s="5"/>
      <c r="H24" s="18"/>
      <c r="I24" s="19"/>
      <c r="J24" s="5"/>
      <c r="K24" s="5"/>
      <c r="L24" s="5"/>
      <c r="M24" s="19"/>
      <c r="N24" s="19"/>
      <c r="O24" s="18"/>
      <c r="P24" s="19"/>
      <c r="Q24" s="5"/>
      <c r="R24" s="18"/>
      <c r="S24" s="19"/>
      <c r="T24" s="5"/>
      <c r="U24" s="5"/>
      <c r="V24" s="5"/>
      <c r="W24" s="19"/>
      <c r="X24" s="19"/>
      <c r="Y24" s="5"/>
      <c r="Z24" s="5"/>
      <c r="AA24" s="5"/>
      <c r="AB24" s="5"/>
      <c r="AC24" s="5"/>
      <c r="AD24" s="5"/>
      <c r="AE24" s="5"/>
      <c r="AF24" s="18"/>
      <c r="AG24" s="19"/>
      <c r="AH24" s="5"/>
      <c r="AI24" s="5"/>
      <c r="AJ24" s="5"/>
      <c r="AK24" s="19"/>
      <c r="AL24" s="19"/>
      <c r="AM24" s="5"/>
      <c r="AN24" s="5"/>
      <c r="AO24" s="19"/>
      <c r="AP24" s="19"/>
      <c r="AQ24" s="18"/>
      <c r="AR24" s="19"/>
      <c r="AS24" s="5"/>
      <c r="AT24" s="18"/>
      <c r="AU24" s="19"/>
      <c r="AV24" s="5"/>
      <c r="AW24" s="18"/>
      <c r="AX24" s="19"/>
      <c r="AY24" s="5"/>
      <c r="AZ24" s="18"/>
      <c r="BA24" s="19"/>
      <c r="BB24" s="5"/>
      <c r="BC24" s="18"/>
      <c r="BD24" s="19"/>
      <c r="BE24" s="5"/>
      <c r="BF24" s="18"/>
      <c r="BG24" s="19"/>
      <c r="BH24" s="5"/>
      <c r="BI24" s="18"/>
      <c r="BJ24" s="19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ht="12.75" customHeight="1" x14ac:dyDescent="0.2">
      <c r="A25" s="18"/>
      <c r="B25" s="19"/>
      <c r="C25" s="19"/>
      <c r="D25" s="19"/>
      <c r="E25" s="18"/>
      <c r="F25" s="20"/>
      <c r="G25" s="5"/>
      <c r="H25" s="18"/>
      <c r="I25" s="19"/>
      <c r="J25" s="5"/>
      <c r="K25" s="5"/>
      <c r="L25" s="5"/>
      <c r="M25" s="19"/>
      <c r="N25" s="19"/>
      <c r="O25" s="18"/>
      <c r="P25" s="19"/>
      <c r="Q25" s="5"/>
      <c r="R25" s="18"/>
      <c r="S25" s="19"/>
      <c r="T25" s="5"/>
      <c r="U25" s="5"/>
      <c r="V25" s="5"/>
      <c r="W25" s="19"/>
      <c r="X25" s="19"/>
      <c r="Y25" s="5"/>
      <c r="Z25" s="5"/>
      <c r="AA25" s="5"/>
      <c r="AB25" s="5"/>
      <c r="AC25" s="5"/>
      <c r="AD25" s="5"/>
      <c r="AE25" s="5"/>
      <c r="AF25" s="18"/>
      <c r="AG25" s="19"/>
      <c r="AH25" s="5"/>
      <c r="AI25" s="5"/>
      <c r="AJ25" s="5"/>
      <c r="AK25" s="19"/>
      <c r="AL25" s="19"/>
      <c r="AM25" s="5"/>
      <c r="AN25" s="5"/>
      <c r="AO25" s="19"/>
      <c r="AP25" s="19"/>
      <c r="AQ25" s="18"/>
      <c r="AR25" s="19"/>
      <c r="AS25" s="5"/>
      <c r="AT25" s="18"/>
      <c r="AU25" s="19"/>
      <c r="AV25" s="5"/>
      <c r="AW25" s="18"/>
      <c r="AX25" s="19"/>
      <c r="AY25" s="5"/>
      <c r="AZ25" s="18"/>
      <c r="BA25" s="19"/>
      <c r="BB25" s="5"/>
      <c r="BC25" s="18"/>
      <c r="BD25" s="19"/>
      <c r="BE25" s="5"/>
      <c r="BF25" s="18"/>
      <c r="BG25" s="19"/>
      <c r="BH25" s="5"/>
      <c r="BI25" s="18"/>
      <c r="BJ25" s="19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ht="12.75" customHeight="1" x14ac:dyDescent="0.2">
      <c r="A26" s="18"/>
      <c r="B26" s="19"/>
      <c r="C26" s="19"/>
      <c r="D26" s="19"/>
      <c r="E26" s="18"/>
      <c r="F26" s="20"/>
      <c r="G26" s="5"/>
      <c r="H26" s="18"/>
      <c r="I26" s="19"/>
      <c r="J26" s="5"/>
      <c r="K26" s="5"/>
      <c r="L26" s="5"/>
      <c r="M26" s="19"/>
      <c r="N26" s="19"/>
      <c r="O26" s="18"/>
      <c r="P26" s="19"/>
      <c r="Q26" s="5"/>
      <c r="R26" s="18"/>
      <c r="S26" s="19"/>
      <c r="T26" s="5"/>
      <c r="U26" s="5"/>
      <c r="V26" s="5"/>
      <c r="W26" s="19"/>
      <c r="X26" s="19"/>
      <c r="Y26" s="5"/>
      <c r="Z26" s="5"/>
      <c r="AA26" s="5"/>
      <c r="AB26" s="5"/>
      <c r="AC26" s="5"/>
      <c r="AD26" s="5"/>
      <c r="AE26" s="5"/>
      <c r="AF26" s="18"/>
      <c r="AG26" s="19"/>
      <c r="AH26" s="5"/>
      <c r="AI26" s="5"/>
      <c r="AJ26" s="5"/>
      <c r="AK26" s="19"/>
      <c r="AL26" s="19"/>
      <c r="AM26" s="5"/>
      <c r="AN26" s="5"/>
      <c r="AO26" s="19"/>
      <c r="AP26" s="19"/>
      <c r="AQ26" s="18"/>
      <c r="AR26" s="19"/>
      <c r="AS26" s="5"/>
      <c r="AT26" s="18"/>
      <c r="AU26" s="19"/>
      <c r="AV26" s="5"/>
      <c r="AW26" s="18"/>
      <c r="AX26" s="19"/>
      <c r="AY26" s="5"/>
      <c r="AZ26" s="18"/>
      <c r="BA26" s="19"/>
      <c r="BB26" s="5"/>
      <c r="BC26" s="18"/>
      <c r="BD26" s="19"/>
      <c r="BE26" s="5"/>
      <c r="BF26" s="18"/>
      <c r="BG26" s="19"/>
      <c r="BH26" s="5"/>
      <c r="BI26" s="18"/>
      <c r="BJ26" s="19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ht="12.75" customHeight="1" x14ac:dyDescent="0.2">
      <c r="A27" s="18"/>
      <c r="B27" s="19"/>
      <c r="C27" s="19"/>
      <c r="D27" s="19"/>
      <c r="E27" s="18"/>
      <c r="F27" s="20"/>
      <c r="G27" s="5"/>
      <c r="H27" s="18"/>
      <c r="I27" s="19"/>
      <c r="J27" s="5"/>
      <c r="K27" s="5"/>
      <c r="L27" s="5"/>
      <c r="M27" s="19"/>
      <c r="N27" s="19"/>
      <c r="O27" s="18"/>
      <c r="P27" s="19"/>
      <c r="Q27" s="5"/>
      <c r="R27" s="18"/>
      <c r="S27" s="19"/>
      <c r="T27" s="5"/>
      <c r="U27" s="5"/>
      <c r="V27" s="5"/>
      <c r="W27" s="19"/>
      <c r="X27" s="19"/>
      <c r="Y27" s="5"/>
      <c r="Z27" s="5"/>
      <c r="AA27" s="5"/>
      <c r="AB27" s="5"/>
      <c r="AC27" s="5"/>
      <c r="AD27" s="5"/>
      <c r="AE27" s="5"/>
      <c r="AF27" s="18"/>
      <c r="AG27" s="19"/>
      <c r="AH27" s="5"/>
      <c r="AI27" s="5"/>
      <c r="AJ27" s="5"/>
      <c r="AK27" s="19"/>
      <c r="AL27" s="19"/>
      <c r="AM27" s="5"/>
      <c r="AN27" s="5"/>
      <c r="AO27" s="19"/>
      <c r="AP27" s="19"/>
      <c r="AQ27" s="18"/>
      <c r="AR27" s="19"/>
      <c r="AS27" s="5"/>
      <c r="AT27" s="18"/>
      <c r="AU27" s="19"/>
      <c r="AV27" s="5"/>
      <c r="AW27" s="18"/>
      <c r="AX27" s="19"/>
      <c r="AY27" s="5"/>
      <c r="AZ27" s="18"/>
      <c r="BA27" s="19"/>
      <c r="BB27" s="5"/>
      <c r="BC27" s="18"/>
      <c r="BD27" s="19"/>
      <c r="BE27" s="5"/>
      <c r="BF27" s="18"/>
      <c r="BG27" s="19"/>
      <c r="BH27" s="5"/>
      <c r="BI27" s="18"/>
      <c r="BJ27" s="19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ht="12.75" customHeight="1" x14ac:dyDescent="0.2">
      <c r="A28" s="18"/>
      <c r="B28" s="19"/>
      <c r="C28" s="19"/>
      <c r="D28" s="19"/>
      <c r="E28" s="18"/>
      <c r="F28" s="20"/>
      <c r="G28" s="5"/>
      <c r="H28" s="18"/>
      <c r="I28" s="19"/>
      <c r="J28" s="5"/>
      <c r="K28" s="5"/>
      <c r="L28" s="5"/>
      <c r="M28" s="19"/>
      <c r="N28" s="19"/>
      <c r="O28" s="18"/>
      <c r="P28" s="19"/>
      <c r="Q28" s="5"/>
      <c r="R28" s="18"/>
      <c r="S28" s="19"/>
      <c r="T28" s="5"/>
      <c r="U28" s="5"/>
      <c r="V28" s="5"/>
      <c r="W28" s="19"/>
      <c r="X28" s="19"/>
      <c r="Y28" s="5"/>
      <c r="Z28" s="5"/>
      <c r="AA28" s="5"/>
      <c r="AB28" s="5"/>
      <c r="AC28" s="5"/>
      <c r="AD28" s="5"/>
      <c r="AE28" s="5"/>
      <c r="AF28" s="18"/>
      <c r="AG28" s="19"/>
      <c r="AH28" s="5"/>
      <c r="AI28" s="5"/>
      <c r="AJ28" s="5"/>
      <c r="AK28" s="19"/>
      <c r="AL28" s="19"/>
      <c r="AM28" s="5"/>
      <c r="AN28" s="5"/>
      <c r="AO28" s="19"/>
      <c r="AP28" s="19"/>
      <c r="AQ28" s="18"/>
      <c r="AR28" s="19"/>
      <c r="AS28" s="5"/>
      <c r="AT28" s="18"/>
      <c r="AU28" s="19"/>
      <c r="AV28" s="5"/>
      <c r="AW28" s="18"/>
      <c r="AX28" s="19"/>
      <c r="AY28" s="5"/>
      <c r="AZ28" s="18"/>
      <c r="BA28" s="19"/>
      <c r="BB28" s="5"/>
      <c r="BC28" s="18"/>
      <c r="BD28" s="19"/>
      <c r="BE28" s="5"/>
      <c r="BF28" s="18"/>
      <c r="BG28" s="19"/>
      <c r="BH28" s="5"/>
      <c r="BI28" s="18"/>
      <c r="BJ28" s="19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ht="12.75" customHeight="1" x14ac:dyDescent="0.2">
      <c r="A29" s="18"/>
      <c r="B29" s="19"/>
      <c r="C29" s="19"/>
      <c r="D29" s="19"/>
      <c r="E29" s="18"/>
      <c r="F29" s="20"/>
      <c r="G29" s="5"/>
      <c r="H29" s="18"/>
      <c r="I29" s="19"/>
      <c r="J29" s="5"/>
      <c r="K29" s="5"/>
      <c r="L29" s="5"/>
      <c r="M29" s="19"/>
      <c r="N29" s="19"/>
      <c r="O29" s="18"/>
      <c r="P29" s="19"/>
      <c r="Q29" s="5"/>
      <c r="R29" s="18"/>
      <c r="S29" s="19"/>
      <c r="T29" s="5"/>
      <c r="U29" s="5"/>
      <c r="V29" s="5"/>
      <c r="W29" s="19"/>
      <c r="X29" s="19"/>
      <c r="Y29" s="5"/>
      <c r="Z29" s="5"/>
      <c r="AA29" s="5"/>
      <c r="AB29" s="5"/>
      <c r="AC29" s="5"/>
      <c r="AD29" s="5"/>
      <c r="AE29" s="5"/>
      <c r="AF29" s="18"/>
      <c r="AG29" s="19"/>
      <c r="AH29" s="5"/>
      <c r="AI29" s="5"/>
      <c r="AJ29" s="5"/>
      <c r="AK29" s="19"/>
      <c r="AL29" s="19"/>
      <c r="AM29" s="5"/>
      <c r="AN29" s="5"/>
      <c r="AO29" s="19"/>
      <c r="AP29" s="19"/>
      <c r="AQ29" s="18"/>
      <c r="AR29" s="19"/>
      <c r="AS29" s="5"/>
      <c r="AT29" s="18"/>
      <c r="AU29" s="19"/>
      <c r="AV29" s="5"/>
      <c r="AW29" s="18"/>
      <c r="AX29" s="19"/>
      <c r="AY29" s="5"/>
      <c r="AZ29" s="18"/>
      <c r="BA29" s="19"/>
      <c r="BB29" s="5"/>
      <c r="BC29" s="18"/>
      <c r="BD29" s="19"/>
      <c r="BE29" s="5"/>
      <c r="BF29" s="18"/>
      <c r="BG29" s="19"/>
      <c r="BH29" s="5"/>
      <c r="BI29" s="18"/>
      <c r="BJ29" s="19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ht="12.75" customHeight="1" x14ac:dyDescent="0.2">
      <c r="A30" s="18"/>
      <c r="B30" s="19"/>
      <c r="C30" s="19"/>
      <c r="D30" s="19"/>
      <c r="E30" s="18"/>
      <c r="F30" s="20"/>
      <c r="G30" s="5"/>
      <c r="H30" s="18"/>
      <c r="I30" s="19"/>
      <c r="J30" s="5"/>
      <c r="K30" s="5"/>
      <c r="L30" s="5"/>
      <c r="M30" s="19"/>
      <c r="N30" s="19"/>
      <c r="O30" s="18"/>
      <c r="P30" s="19"/>
      <c r="Q30" s="5"/>
      <c r="R30" s="18"/>
      <c r="S30" s="19"/>
      <c r="T30" s="5"/>
      <c r="U30" s="5"/>
      <c r="V30" s="5"/>
      <c r="W30" s="19"/>
      <c r="X30" s="19"/>
      <c r="Y30" s="5"/>
      <c r="Z30" s="5"/>
      <c r="AA30" s="5"/>
      <c r="AB30" s="5"/>
      <c r="AC30" s="5"/>
      <c r="AD30" s="5"/>
      <c r="AE30" s="5"/>
      <c r="AF30" s="18"/>
      <c r="AG30" s="19"/>
      <c r="AH30" s="5"/>
      <c r="AI30" s="5"/>
      <c r="AJ30" s="5"/>
      <c r="AK30" s="19"/>
      <c r="AL30" s="19"/>
      <c r="AM30" s="5"/>
      <c r="AN30" s="5"/>
      <c r="AO30" s="19"/>
      <c r="AP30" s="19"/>
      <c r="AQ30" s="18"/>
      <c r="AR30" s="19"/>
      <c r="AS30" s="5"/>
      <c r="AT30" s="18"/>
      <c r="AU30" s="19"/>
      <c r="AV30" s="5"/>
      <c r="AW30" s="18"/>
      <c r="AX30" s="19"/>
      <c r="AY30" s="5"/>
      <c r="AZ30" s="18"/>
      <c r="BA30" s="19"/>
      <c r="BB30" s="5"/>
      <c r="BC30" s="18"/>
      <c r="BD30" s="19"/>
      <c r="BE30" s="5"/>
      <c r="BF30" s="18"/>
      <c r="BG30" s="19"/>
      <c r="BH30" s="5"/>
      <c r="BI30" s="18"/>
      <c r="BJ30" s="19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ht="12.75" customHeight="1" x14ac:dyDescent="0.2">
      <c r="A31" s="18"/>
      <c r="B31" s="19"/>
      <c r="C31" s="19"/>
      <c r="D31" s="19"/>
      <c r="E31" s="18"/>
      <c r="F31" s="20"/>
      <c r="G31" s="5"/>
      <c r="H31" s="18"/>
      <c r="I31" s="19"/>
      <c r="J31" s="5"/>
      <c r="K31" s="5"/>
      <c r="L31" s="5"/>
      <c r="M31" s="19"/>
      <c r="N31" s="19"/>
      <c r="O31" s="18"/>
      <c r="P31" s="19"/>
      <c r="Q31" s="5"/>
      <c r="R31" s="18"/>
      <c r="S31" s="19"/>
      <c r="T31" s="5"/>
      <c r="U31" s="5"/>
      <c r="V31" s="5"/>
      <c r="W31" s="19"/>
      <c r="X31" s="19"/>
      <c r="Y31" s="5"/>
      <c r="Z31" s="5"/>
      <c r="AA31" s="5"/>
      <c r="AB31" s="5"/>
      <c r="AC31" s="5"/>
      <c r="AD31" s="5"/>
      <c r="AE31" s="5"/>
      <c r="AF31" s="18"/>
      <c r="AG31" s="19"/>
      <c r="AH31" s="5"/>
      <c r="AI31" s="5"/>
      <c r="AJ31" s="5"/>
      <c r="AK31" s="19"/>
      <c r="AL31" s="19"/>
      <c r="AM31" s="5"/>
      <c r="AN31" s="5"/>
      <c r="AO31" s="19"/>
      <c r="AP31" s="19"/>
      <c r="AQ31" s="18"/>
      <c r="AR31" s="19"/>
      <c r="AS31" s="5"/>
      <c r="AT31" s="18"/>
      <c r="AU31" s="19"/>
      <c r="AV31" s="5"/>
      <c r="AW31" s="18"/>
      <c r="AX31" s="19"/>
      <c r="AY31" s="5"/>
      <c r="AZ31" s="18"/>
      <c r="BA31" s="19"/>
      <c r="BB31" s="5"/>
      <c r="BC31" s="18"/>
      <c r="BD31" s="19"/>
      <c r="BE31" s="5"/>
      <c r="BF31" s="18"/>
      <c r="BG31" s="19"/>
      <c r="BH31" s="5"/>
      <c r="BI31" s="18"/>
      <c r="BJ31" s="19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12.75" customHeight="1" x14ac:dyDescent="0.2">
      <c r="A32" s="18"/>
      <c r="B32" s="19"/>
      <c r="C32" s="19"/>
      <c r="D32" s="19"/>
      <c r="E32" s="18"/>
      <c r="F32" s="20"/>
      <c r="G32" s="5"/>
      <c r="H32" s="18"/>
      <c r="I32" s="19"/>
      <c r="J32" s="5"/>
      <c r="K32" s="5"/>
      <c r="L32" s="5"/>
      <c r="M32" s="19"/>
      <c r="N32" s="19"/>
      <c r="O32" s="18"/>
      <c r="P32" s="19"/>
      <c r="Q32" s="5"/>
      <c r="R32" s="18"/>
      <c r="S32" s="19"/>
      <c r="T32" s="5"/>
      <c r="U32" s="5"/>
      <c r="V32" s="5"/>
      <c r="W32" s="19"/>
      <c r="X32" s="19"/>
      <c r="Y32" s="5"/>
      <c r="Z32" s="5"/>
      <c r="AA32" s="5"/>
      <c r="AB32" s="5"/>
      <c r="AC32" s="5"/>
      <c r="AD32" s="5"/>
      <c r="AE32" s="5"/>
      <c r="AF32" s="18"/>
      <c r="AG32" s="19"/>
      <c r="AH32" s="5"/>
      <c r="AI32" s="5"/>
      <c r="AJ32" s="5"/>
      <c r="AK32" s="19"/>
      <c r="AL32" s="19"/>
      <c r="AM32" s="5"/>
      <c r="AN32" s="5"/>
      <c r="AO32" s="19"/>
      <c r="AP32" s="19"/>
      <c r="AQ32" s="18"/>
      <c r="AR32" s="19"/>
      <c r="AS32" s="5"/>
      <c r="AT32" s="18"/>
      <c r="AU32" s="19"/>
      <c r="AV32" s="5"/>
      <c r="AW32" s="18"/>
      <c r="AX32" s="19"/>
      <c r="AY32" s="5"/>
      <c r="AZ32" s="18"/>
      <c r="BA32" s="19"/>
      <c r="BB32" s="5"/>
      <c r="BC32" s="18"/>
      <c r="BD32" s="19"/>
      <c r="BE32" s="5"/>
      <c r="BF32" s="18"/>
      <c r="BG32" s="19"/>
      <c r="BH32" s="5"/>
      <c r="BI32" s="18"/>
      <c r="BJ32" s="19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12.75" customHeight="1" x14ac:dyDescent="0.2">
      <c r="A33" s="18"/>
      <c r="B33" s="19"/>
      <c r="C33" s="19"/>
      <c r="D33" s="19"/>
      <c r="E33" s="18"/>
      <c r="F33" s="20"/>
      <c r="G33" s="5"/>
      <c r="H33" s="18"/>
      <c r="I33" s="19"/>
      <c r="J33" s="5"/>
      <c r="K33" s="5"/>
      <c r="L33" s="5"/>
      <c r="M33" s="19"/>
      <c r="N33" s="19"/>
      <c r="O33" s="18"/>
      <c r="P33" s="19"/>
      <c r="Q33" s="5"/>
      <c r="R33" s="18"/>
      <c r="S33" s="19"/>
      <c r="T33" s="5"/>
      <c r="U33" s="5"/>
      <c r="V33" s="5"/>
      <c r="W33" s="19"/>
      <c r="X33" s="19"/>
      <c r="Y33" s="5"/>
      <c r="Z33" s="5"/>
      <c r="AA33" s="5"/>
      <c r="AB33" s="5"/>
      <c r="AC33" s="5"/>
      <c r="AD33" s="5"/>
      <c r="AE33" s="5"/>
      <c r="AF33" s="18"/>
      <c r="AG33" s="19"/>
      <c r="AH33" s="5"/>
      <c r="AI33" s="5"/>
      <c r="AJ33" s="5"/>
      <c r="AK33" s="19"/>
      <c r="AL33" s="19"/>
      <c r="AM33" s="5"/>
      <c r="AN33" s="5"/>
      <c r="AO33" s="19"/>
      <c r="AP33" s="19"/>
      <c r="AQ33" s="18"/>
      <c r="AR33" s="19"/>
      <c r="AS33" s="5"/>
      <c r="AT33" s="18"/>
      <c r="AU33" s="19"/>
      <c r="AV33" s="5"/>
      <c r="AW33" s="18"/>
      <c r="AX33" s="19"/>
      <c r="AY33" s="5"/>
      <c r="AZ33" s="18"/>
      <c r="BA33" s="19"/>
      <c r="BB33" s="5"/>
      <c r="BC33" s="18"/>
      <c r="BD33" s="19"/>
      <c r="BE33" s="5"/>
      <c r="BF33" s="18"/>
      <c r="BG33" s="19"/>
      <c r="BH33" s="5"/>
      <c r="BI33" s="18"/>
      <c r="BJ33" s="19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ht="12.75" customHeight="1" x14ac:dyDescent="0.2">
      <c r="A34" s="18"/>
      <c r="B34" s="19"/>
      <c r="C34" s="19"/>
      <c r="D34" s="19"/>
      <c r="E34" s="18"/>
      <c r="F34" s="20"/>
      <c r="G34" s="5"/>
      <c r="H34" s="18"/>
      <c r="I34" s="19"/>
      <c r="J34" s="5"/>
      <c r="K34" s="5"/>
      <c r="L34" s="5"/>
      <c r="M34" s="19"/>
      <c r="N34" s="19"/>
      <c r="O34" s="18"/>
      <c r="P34" s="19"/>
      <c r="Q34" s="5"/>
      <c r="R34" s="18"/>
      <c r="S34" s="19"/>
      <c r="T34" s="5"/>
      <c r="U34" s="5"/>
      <c r="V34" s="5"/>
      <c r="W34" s="19"/>
      <c r="X34" s="19"/>
      <c r="Y34" s="5"/>
      <c r="Z34" s="5"/>
      <c r="AA34" s="5"/>
      <c r="AB34" s="5"/>
      <c r="AC34" s="5"/>
      <c r="AD34" s="5"/>
      <c r="AE34" s="5"/>
      <c r="AF34" s="18"/>
      <c r="AG34" s="19"/>
      <c r="AH34" s="5"/>
      <c r="AI34" s="5"/>
      <c r="AJ34" s="5"/>
      <c r="AK34" s="19"/>
      <c r="AL34" s="19"/>
      <c r="AM34" s="5"/>
      <c r="AN34" s="5"/>
      <c r="AO34" s="19"/>
      <c r="AP34" s="19"/>
      <c r="AQ34" s="18"/>
      <c r="AR34" s="19"/>
      <c r="AS34" s="5"/>
      <c r="AT34" s="18"/>
      <c r="AU34" s="19"/>
      <c r="AV34" s="5"/>
      <c r="AW34" s="18"/>
      <c r="AX34" s="19"/>
      <c r="AY34" s="5"/>
      <c r="AZ34" s="18"/>
      <c r="BA34" s="19"/>
      <c r="BB34" s="5"/>
      <c r="BC34" s="18"/>
      <c r="BD34" s="19"/>
      <c r="BE34" s="5"/>
      <c r="BF34" s="18"/>
      <c r="BG34" s="19"/>
      <c r="BH34" s="5"/>
      <c r="BI34" s="18"/>
      <c r="BJ34" s="19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12.75" customHeight="1" x14ac:dyDescent="0.2">
      <c r="A35" s="18"/>
      <c r="B35" s="19"/>
      <c r="C35" s="19"/>
      <c r="D35" s="19"/>
      <c r="E35" s="18"/>
      <c r="F35" s="20"/>
      <c r="G35" s="5"/>
      <c r="H35" s="18"/>
      <c r="I35" s="19"/>
      <c r="J35" s="5"/>
      <c r="K35" s="5"/>
      <c r="L35" s="5"/>
      <c r="M35" s="19"/>
      <c r="N35" s="19"/>
      <c r="O35" s="18"/>
      <c r="P35" s="19"/>
      <c r="Q35" s="5"/>
      <c r="R35" s="18"/>
      <c r="S35" s="19"/>
      <c r="T35" s="5"/>
      <c r="U35" s="5"/>
      <c r="V35" s="5"/>
      <c r="W35" s="19"/>
      <c r="X35" s="19"/>
      <c r="Y35" s="5"/>
      <c r="Z35" s="5"/>
      <c r="AA35" s="5"/>
      <c r="AB35" s="5"/>
      <c r="AC35" s="5"/>
      <c r="AD35" s="5"/>
      <c r="AE35" s="5"/>
      <c r="AF35" s="18"/>
      <c r="AG35" s="19"/>
      <c r="AH35" s="5"/>
      <c r="AI35" s="5"/>
      <c r="AJ35" s="5"/>
      <c r="AK35" s="19"/>
      <c r="AL35" s="19"/>
      <c r="AM35" s="5"/>
      <c r="AN35" s="5"/>
      <c r="AO35" s="19"/>
      <c r="AP35" s="19"/>
      <c r="AQ35" s="18"/>
      <c r="AR35" s="19"/>
      <c r="AS35" s="5"/>
      <c r="AT35" s="18"/>
      <c r="AU35" s="19"/>
      <c r="AV35" s="5"/>
      <c r="AW35" s="18"/>
      <c r="AX35" s="19"/>
      <c r="AY35" s="5"/>
      <c r="AZ35" s="18"/>
      <c r="BA35" s="19"/>
      <c r="BB35" s="5"/>
      <c r="BC35" s="18"/>
      <c r="BD35" s="19"/>
      <c r="BE35" s="5"/>
      <c r="BF35" s="18"/>
      <c r="BG35" s="19"/>
      <c r="BH35" s="5"/>
      <c r="BI35" s="18"/>
      <c r="BJ35" s="19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ht="12.75" customHeight="1" x14ac:dyDescent="0.2">
      <c r="A36" s="18"/>
      <c r="B36" s="19"/>
      <c r="C36" s="19"/>
      <c r="D36" s="19"/>
      <c r="E36" s="18"/>
      <c r="F36" s="20"/>
      <c r="G36" s="5"/>
      <c r="H36" s="18"/>
      <c r="I36" s="19"/>
      <c r="J36" s="5"/>
      <c r="K36" s="5"/>
      <c r="L36" s="5"/>
      <c r="M36" s="19"/>
      <c r="N36" s="19"/>
      <c r="O36" s="18"/>
      <c r="P36" s="19"/>
      <c r="Q36" s="5"/>
      <c r="R36" s="18"/>
      <c r="S36" s="19"/>
      <c r="T36" s="5"/>
      <c r="U36" s="5"/>
      <c r="V36" s="5"/>
      <c r="W36" s="19"/>
      <c r="X36" s="19"/>
      <c r="Y36" s="5"/>
      <c r="Z36" s="5"/>
      <c r="AA36" s="5"/>
      <c r="AB36" s="5"/>
      <c r="AC36" s="5"/>
      <c r="AD36" s="5"/>
      <c r="AE36" s="5"/>
      <c r="AF36" s="18"/>
      <c r="AG36" s="19"/>
      <c r="AH36" s="5"/>
      <c r="AI36" s="5"/>
      <c r="AJ36" s="5"/>
      <c r="AK36" s="19"/>
      <c r="AL36" s="19"/>
      <c r="AM36" s="5"/>
      <c r="AN36" s="5"/>
      <c r="AO36" s="19"/>
      <c r="AP36" s="19"/>
      <c r="AQ36" s="18"/>
      <c r="AR36" s="19"/>
      <c r="AS36" s="5"/>
      <c r="AT36" s="18"/>
      <c r="AU36" s="19"/>
      <c r="AV36" s="5"/>
      <c r="AW36" s="18"/>
      <c r="AX36" s="19"/>
      <c r="AY36" s="5"/>
      <c r="AZ36" s="18"/>
      <c r="BA36" s="19"/>
      <c r="BB36" s="5"/>
      <c r="BC36" s="18"/>
      <c r="BD36" s="19"/>
      <c r="BE36" s="5"/>
      <c r="BF36" s="18"/>
      <c r="BG36" s="19"/>
      <c r="BH36" s="5"/>
      <c r="BI36" s="18"/>
      <c r="BJ36" s="19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ht="12.75" customHeight="1" x14ac:dyDescent="0.2">
      <c r="A37" s="18"/>
      <c r="B37" s="19"/>
      <c r="C37" s="19"/>
      <c r="D37" s="19"/>
      <c r="E37" s="18"/>
      <c r="F37" s="20"/>
      <c r="G37" s="5"/>
      <c r="H37" s="18"/>
      <c r="I37" s="19"/>
      <c r="J37" s="5"/>
      <c r="K37" s="5"/>
      <c r="L37" s="5"/>
      <c r="M37" s="19"/>
      <c r="N37" s="19"/>
      <c r="O37" s="18"/>
      <c r="P37" s="19"/>
      <c r="Q37" s="5"/>
      <c r="R37" s="18"/>
      <c r="S37" s="19"/>
      <c r="T37" s="5"/>
      <c r="U37" s="5"/>
      <c r="V37" s="5"/>
      <c r="W37" s="19"/>
      <c r="X37" s="19"/>
      <c r="Y37" s="5"/>
      <c r="Z37" s="5"/>
      <c r="AA37" s="5"/>
      <c r="AB37" s="5"/>
      <c r="AC37" s="5"/>
      <c r="AD37" s="5"/>
      <c r="AE37" s="5"/>
      <c r="AF37" s="18"/>
      <c r="AG37" s="19"/>
      <c r="AH37" s="5"/>
      <c r="AI37" s="5"/>
      <c r="AJ37" s="5"/>
      <c r="AK37" s="19"/>
      <c r="AL37" s="19"/>
      <c r="AM37" s="5"/>
      <c r="AN37" s="5"/>
      <c r="AO37" s="19"/>
      <c r="AP37" s="19"/>
      <c r="AQ37" s="18"/>
      <c r="AR37" s="19"/>
      <c r="AS37" s="5"/>
      <c r="AT37" s="18"/>
      <c r="AU37" s="19"/>
      <c r="AV37" s="5"/>
      <c r="AW37" s="18"/>
      <c r="AX37" s="19"/>
      <c r="AY37" s="5"/>
      <c r="AZ37" s="18"/>
      <c r="BA37" s="19"/>
      <c r="BB37" s="5"/>
      <c r="BC37" s="18"/>
      <c r="BD37" s="19"/>
      <c r="BE37" s="5"/>
      <c r="BF37" s="18"/>
      <c r="BG37" s="19"/>
      <c r="BH37" s="5"/>
      <c r="BI37" s="18"/>
      <c r="BJ37" s="19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ht="12.75" customHeight="1" x14ac:dyDescent="0.2">
      <c r="A38" s="18"/>
      <c r="B38" s="19"/>
      <c r="C38" s="19"/>
      <c r="D38" s="19"/>
      <c r="E38" s="18"/>
      <c r="F38" s="20"/>
      <c r="G38" s="5"/>
      <c r="H38" s="18"/>
      <c r="I38" s="19"/>
      <c r="J38" s="5"/>
      <c r="K38" s="5"/>
      <c r="L38" s="5"/>
      <c r="M38" s="19"/>
      <c r="N38" s="19"/>
      <c r="O38" s="18"/>
      <c r="P38" s="19"/>
      <c r="Q38" s="5"/>
      <c r="R38" s="18"/>
      <c r="S38" s="19"/>
      <c r="T38" s="5"/>
      <c r="U38" s="5"/>
      <c r="V38" s="5"/>
      <c r="W38" s="19"/>
      <c r="X38" s="19"/>
      <c r="Y38" s="5"/>
      <c r="Z38" s="5"/>
      <c r="AA38" s="5"/>
      <c r="AB38" s="5"/>
      <c r="AC38" s="5"/>
      <c r="AD38" s="5"/>
      <c r="AE38" s="5"/>
      <c r="AF38" s="18"/>
      <c r="AG38" s="19"/>
      <c r="AH38" s="5"/>
      <c r="AI38" s="5"/>
      <c r="AJ38" s="5"/>
      <c r="AK38" s="19"/>
      <c r="AL38" s="19"/>
      <c r="AM38" s="5"/>
      <c r="AN38" s="5"/>
      <c r="AO38" s="19"/>
      <c r="AP38" s="19"/>
      <c r="AQ38" s="18"/>
      <c r="AR38" s="19"/>
      <c r="AS38" s="5"/>
      <c r="AT38" s="18"/>
      <c r="AU38" s="19"/>
      <c r="AV38" s="5"/>
      <c r="AW38" s="18"/>
      <c r="AX38" s="19"/>
      <c r="AY38" s="5"/>
      <c r="AZ38" s="18"/>
      <c r="BA38" s="19"/>
      <c r="BB38" s="5"/>
      <c r="BC38" s="18"/>
      <c r="BD38" s="19"/>
      <c r="BE38" s="5"/>
      <c r="BF38" s="18"/>
      <c r="BG38" s="19"/>
      <c r="BH38" s="5"/>
      <c r="BI38" s="18"/>
      <c r="BJ38" s="19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ht="12.75" customHeight="1" x14ac:dyDescent="0.2">
      <c r="A39" s="18"/>
      <c r="B39" s="19"/>
      <c r="C39" s="19"/>
      <c r="D39" s="19"/>
      <c r="E39" s="18"/>
      <c r="F39" s="20"/>
      <c r="G39" s="5"/>
      <c r="H39" s="18"/>
      <c r="I39" s="19"/>
      <c r="J39" s="5"/>
      <c r="K39" s="5"/>
      <c r="L39" s="5"/>
      <c r="M39" s="19"/>
      <c r="N39" s="19"/>
      <c r="O39" s="18"/>
      <c r="P39" s="19"/>
      <c r="Q39" s="5"/>
      <c r="R39" s="18"/>
      <c r="S39" s="19"/>
      <c r="T39" s="5"/>
      <c r="U39" s="5"/>
      <c r="V39" s="5"/>
      <c r="W39" s="19"/>
      <c r="X39" s="19"/>
      <c r="Y39" s="5"/>
      <c r="Z39" s="5"/>
      <c r="AA39" s="5"/>
      <c r="AB39" s="5"/>
      <c r="AC39" s="5"/>
      <c r="AD39" s="5"/>
      <c r="AE39" s="5"/>
      <c r="AF39" s="18"/>
      <c r="AG39" s="19"/>
      <c r="AH39" s="5"/>
      <c r="AI39" s="5"/>
      <c r="AJ39" s="5"/>
      <c r="AK39" s="19"/>
      <c r="AL39" s="19"/>
      <c r="AM39" s="5"/>
      <c r="AN39" s="5"/>
      <c r="AO39" s="19"/>
      <c r="AP39" s="19"/>
      <c r="AQ39" s="18"/>
      <c r="AR39" s="19"/>
      <c r="AS39" s="5"/>
      <c r="AT39" s="18"/>
      <c r="AU39" s="19"/>
      <c r="AV39" s="5"/>
      <c r="AW39" s="18"/>
      <c r="AX39" s="19"/>
      <c r="AY39" s="5"/>
      <c r="AZ39" s="18"/>
      <c r="BA39" s="19"/>
      <c r="BB39" s="5"/>
      <c r="BC39" s="18"/>
      <c r="BD39" s="19"/>
      <c r="BE39" s="5"/>
      <c r="BF39" s="18"/>
      <c r="BG39" s="19"/>
      <c r="BH39" s="5"/>
      <c r="BI39" s="18"/>
      <c r="BJ39" s="19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ht="12.75" customHeight="1" x14ac:dyDescent="0.2">
      <c r="A40" s="18"/>
      <c r="B40" s="19"/>
      <c r="C40" s="19"/>
      <c r="D40" s="19"/>
      <c r="E40" s="18"/>
      <c r="F40" s="20"/>
      <c r="G40" s="5"/>
      <c r="H40" s="18"/>
      <c r="I40" s="19"/>
      <c r="J40" s="5"/>
      <c r="K40" s="5"/>
      <c r="L40" s="5"/>
      <c r="M40" s="19"/>
      <c r="N40" s="19"/>
      <c r="O40" s="18"/>
      <c r="P40" s="19"/>
      <c r="Q40" s="5"/>
      <c r="R40" s="18"/>
      <c r="S40" s="19"/>
      <c r="T40" s="5"/>
      <c r="U40" s="5"/>
      <c r="V40" s="5"/>
      <c r="W40" s="19"/>
      <c r="X40" s="19"/>
      <c r="Y40" s="5"/>
      <c r="Z40" s="5"/>
      <c r="AA40" s="5"/>
      <c r="AB40" s="5"/>
      <c r="AC40" s="5"/>
      <c r="AD40" s="5"/>
      <c r="AE40" s="5"/>
      <c r="AF40" s="18"/>
      <c r="AG40" s="19"/>
      <c r="AH40" s="5"/>
      <c r="AI40" s="5"/>
      <c r="AJ40" s="5"/>
      <c r="AK40" s="19"/>
      <c r="AL40" s="19"/>
      <c r="AM40" s="5"/>
      <c r="AN40" s="5"/>
      <c r="AO40" s="19"/>
      <c r="AP40" s="19"/>
      <c r="AQ40" s="18"/>
      <c r="AR40" s="19"/>
      <c r="AS40" s="5"/>
      <c r="AT40" s="18"/>
      <c r="AU40" s="19"/>
      <c r="AV40" s="5"/>
      <c r="AW40" s="18"/>
      <c r="AX40" s="19"/>
      <c r="AY40" s="5"/>
      <c r="AZ40" s="18"/>
      <c r="BA40" s="19"/>
      <c r="BB40" s="5"/>
      <c r="BC40" s="18"/>
      <c r="BD40" s="19"/>
      <c r="BE40" s="5"/>
      <c r="BF40" s="18"/>
      <c r="BG40" s="19"/>
      <c r="BH40" s="5"/>
      <c r="BI40" s="18"/>
      <c r="BJ40" s="19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ht="12.75" customHeight="1" x14ac:dyDescent="0.2">
      <c r="A41" s="18"/>
      <c r="B41" s="19"/>
      <c r="C41" s="19"/>
      <c r="D41" s="19"/>
      <c r="E41" s="18"/>
      <c r="F41" s="20"/>
      <c r="G41" s="5"/>
      <c r="H41" s="18"/>
      <c r="I41" s="19"/>
      <c r="J41" s="5"/>
      <c r="K41" s="5"/>
      <c r="L41" s="5"/>
      <c r="M41" s="19"/>
      <c r="N41" s="19"/>
      <c r="O41" s="18"/>
      <c r="P41" s="19"/>
      <c r="Q41" s="5"/>
      <c r="R41" s="18"/>
      <c r="S41" s="19"/>
      <c r="T41" s="5"/>
      <c r="U41" s="5"/>
      <c r="V41" s="5"/>
      <c r="W41" s="19"/>
      <c r="X41" s="19"/>
      <c r="Y41" s="5"/>
      <c r="Z41" s="5"/>
      <c r="AA41" s="5"/>
      <c r="AB41" s="5"/>
      <c r="AC41" s="5"/>
      <c r="AD41" s="5"/>
      <c r="AE41" s="5"/>
      <c r="AF41" s="18"/>
      <c r="AG41" s="19"/>
      <c r="AH41" s="5"/>
      <c r="AI41" s="5"/>
      <c r="AJ41" s="5"/>
      <c r="AK41" s="19"/>
      <c r="AL41" s="19"/>
      <c r="AM41" s="5"/>
      <c r="AN41" s="5"/>
      <c r="AO41" s="19"/>
      <c r="AP41" s="19"/>
      <c r="AQ41" s="18"/>
      <c r="AR41" s="19"/>
      <c r="AS41" s="5"/>
      <c r="AT41" s="18"/>
      <c r="AU41" s="19"/>
      <c r="AV41" s="5"/>
      <c r="AW41" s="18"/>
      <c r="AX41" s="19"/>
      <c r="AY41" s="5"/>
      <c r="AZ41" s="18"/>
      <c r="BA41" s="19"/>
      <c r="BB41" s="5"/>
      <c r="BC41" s="18"/>
      <c r="BD41" s="19"/>
      <c r="BE41" s="5"/>
      <c r="BF41" s="18"/>
      <c r="BG41" s="19"/>
      <c r="BH41" s="5"/>
      <c r="BI41" s="18"/>
      <c r="BJ41" s="19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ht="12.75" customHeight="1" x14ac:dyDescent="0.2">
      <c r="A42" s="18"/>
      <c r="B42" s="19"/>
      <c r="C42" s="19"/>
      <c r="D42" s="19"/>
      <c r="E42" s="18"/>
      <c r="F42" s="20"/>
      <c r="G42" s="5"/>
      <c r="H42" s="18"/>
      <c r="I42" s="19"/>
      <c r="J42" s="5"/>
      <c r="K42" s="5"/>
      <c r="L42" s="5"/>
      <c r="M42" s="19"/>
      <c r="N42" s="19"/>
      <c r="O42" s="18"/>
      <c r="P42" s="19"/>
      <c r="Q42" s="5"/>
      <c r="R42" s="18"/>
      <c r="S42" s="19"/>
      <c r="T42" s="5"/>
      <c r="U42" s="5"/>
      <c r="V42" s="5"/>
      <c r="W42" s="19"/>
      <c r="X42" s="19"/>
      <c r="Y42" s="5"/>
      <c r="Z42" s="5"/>
      <c r="AA42" s="5"/>
      <c r="AB42" s="5"/>
      <c r="AC42" s="5"/>
      <c r="AD42" s="5"/>
      <c r="AE42" s="5"/>
      <c r="AF42" s="18"/>
      <c r="AG42" s="19"/>
      <c r="AH42" s="5"/>
      <c r="AI42" s="5"/>
      <c r="AJ42" s="5"/>
      <c r="AK42" s="19"/>
      <c r="AL42" s="19"/>
      <c r="AM42" s="5"/>
      <c r="AN42" s="5"/>
      <c r="AO42" s="19"/>
      <c r="AP42" s="19"/>
      <c r="AQ42" s="18"/>
      <c r="AR42" s="19"/>
      <c r="AS42" s="5"/>
      <c r="AT42" s="18"/>
      <c r="AU42" s="19"/>
      <c r="AV42" s="5"/>
      <c r="AW42" s="18"/>
      <c r="AX42" s="19"/>
      <c r="AY42" s="5"/>
      <c r="AZ42" s="18"/>
      <c r="BA42" s="19"/>
      <c r="BB42" s="5"/>
      <c r="BC42" s="18"/>
      <c r="BD42" s="19"/>
      <c r="BE42" s="5"/>
      <c r="BF42" s="18"/>
      <c r="BG42" s="19"/>
      <c r="BH42" s="5"/>
      <c r="BI42" s="18"/>
      <c r="BJ42" s="19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ht="12.75" customHeight="1" x14ac:dyDescent="0.2">
      <c r="A43" s="18"/>
      <c r="B43" s="19"/>
      <c r="C43" s="19"/>
      <c r="D43" s="19"/>
      <c r="E43" s="18"/>
      <c r="F43" s="20"/>
      <c r="G43" s="5"/>
      <c r="H43" s="18"/>
      <c r="I43" s="19"/>
      <c r="J43" s="5"/>
      <c r="K43" s="5"/>
      <c r="L43" s="5"/>
      <c r="M43" s="19"/>
      <c r="N43" s="19"/>
      <c r="O43" s="18"/>
      <c r="P43" s="19"/>
      <c r="Q43" s="5"/>
      <c r="R43" s="18"/>
      <c r="S43" s="19"/>
      <c r="T43" s="5"/>
      <c r="U43" s="5"/>
      <c r="V43" s="5"/>
      <c r="W43" s="19"/>
      <c r="X43" s="19"/>
      <c r="Y43" s="5"/>
      <c r="Z43" s="5"/>
      <c r="AA43" s="5"/>
      <c r="AB43" s="5"/>
      <c r="AC43" s="5"/>
      <c r="AD43" s="5"/>
      <c r="AE43" s="5"/>
      <c r="AF43" s="18"/>
      <c r="AG43" s="19"/>
      <c r="AH43" s="5"/>
      <c r="AI43" s="5"/>
      <c r="AJ43" s="5"/>
      <c r="AK43" s="19"/>
      <c r="AL43" s="19"/>
      <c r="AM43" s="5"/>
      <c r="AN43" s="5"/>
      <c r="AO43" s="19"/>
      <c r="AP43" s="19"/>
      <c r="AQ43" s="18"/>
      <c r="AR43" s="19"/>
      <c r="AS43" s="5"/>
      <c r="AT43" s="18"/>
      <c r="AU43" s="19"/>
      <c r="AV43" s="5"/>
      <c r="AW43" s="18"/>
      <c r="AX43" s="19"/>
      <c r="AY43" s="5"/>
      <c r="AZ43" s="18"/>
      <c r="BA43" s="19"/>
      <c r="BB43" s="5"/>
      <c r="BC43" s="18"/>
      <c r="BD43" s="19"/>
      <c r="BE43" s="5"/>
      <c r="BF43" s="18"/>
      <c r="BG43" s="19"/>
      <c r="BH43" s="5"/>
      <c r="BI43" s="18"/>
      <c r="BJ43" s="19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ht="12.75" customHeight="1" x14ac:dyDescent="0.2">
      <c r="A44" s="5"/>
      <c r="B44" s="19"/>
      <c r="C44" s="19"/>
      <c r="D44" s="19"/>
      <c r="E44" s="5"/>
      <c r="F44" s="27"/>
      <c r="G44" s="5"/>
      <c r="H44" s="5"/>
      <c r="I44" s="1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1:81" ht="12.75" customHeight="1" x14ac:dyDescent="0.2">
      <c r="A45" s="5"/>
      <c r="B45" s="19"/>
      <c r="C45" s="19"/>
      <c r="D45" s="19"/>
      <c r="E45" s="5"/>
      <c r="F45" s="27"/>
      <c r="G45" s="5"/>
      <c r="H45" s="5"/>
      <c r="I45" s="1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</row>
    <row r="46" spans="1:81" ht="12.75" customHeight="1" x14ac:dyDescent="0.2">
      <c r="A46" s="5"/>
      <c r="B46" s="19"/>
      <c r="C46" s="19"/>
      <c r="D46" s="19"/>
      <c r="E46" s="5"/>
      <c r="F46" s="27"/>
      <c r="G46" s="5"/>
      <c r="H46" s="5"/>
      <c r="I46" s="19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</row>
    <row r="47" spans="1:81" ht="12.75" customHeight="1" x14ac:dyDescent="0.2">
      <c r="A47" s="5"/>
      <c r="B47" s="19"/>
      <c r="C47" s="19"/>
      <c r="D47" s="19"/>
      <c r="E47" s="5"/>
      <c r="F47" s="27"/>
      <c r="G47" s="5"/>
      <c r="H47" s="5"/>
      <c r="I47" s="19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</row>
    <row r="48" spans="1:81" ht="12.75" customHeight="1" x14ac:dyDescent="0.2">
      <c r="A48" s="5"/>
      <c r="B48" s="19"/>
      <c r="C48" s="19"/>
      <c r="D48" s="19"/>
      <c r="E48" s="5"/>
      <c r="F48" s="27"/>
      <c r="G48" s="5"/>
      <c r="H48" s="5"/>
      <c r="I48" s="19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1:81" ht="12.75" customHeight="1" x14ac:dyDescent="0.2">
      <c r="A49" s="5"/>
      <c r="B49" s="19"/>
      <c r="C49" s="19"/>
      <c r="D49" s="19"/>
      <c r="E49" s="5"/>
      <c r="F49" s="27"/>
      <c r="G49" s="5"/>
      <c r="H49" s="5"/>
      <c r="I49" s="1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</row>
    <row r="50" spans="1:81" ht="12.75" customHeight="1" x14ac:dyDescent="0.2">
      <c r="A50" s="5"/>
      <c r="B50" s="19"/>
      <c r="C50" s="19"/>
      <c r="D50" s="19"/>
      <c r="E50" s="5"/>
      <c r="F50" s="27"/>
      <c r="G50" s="5"/>
      <c r="H50" s="5"/>
      <c r="I50" s="1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81" ht="12.75" customHeight="1" x14ac:dyDescent="0.2">
      <c r="A51" s="5"/>
      <c r="B51" s="19"/>
      <c r="C51" s="19"/>
      <c r="D51" s="19"/>
      <c r="E51" s="5"/>
      <c r="F51" s="27"/>
      <c r="G51" s="5"/>
      <c r="H51" s="5"/>
      <c r="I51" s="1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1" ht="12.75" customHeight="1" x14ac:dyDescent="0.2">
      <c r="A52" s="5"/>
      <c r="B52" s="19"/>
      <c r="C52" s="19"/>
      <c r="D52" s="19"/>
      <c r="E52" s="5"/>
      <c r="F52" s="27"/>
      <c r="G52" s="5"/>
      <c r="H52" s="5"/>
      <c r="I52" s="19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81" ht="12.75" customHeight="1" x14ac:dyDescent="0.2">
      <c r="A53" s="5"/>
      <c r="B53" s="19"/>
      <c r="C53" s="19"/>
      <c r="D53" s="19"/>
      <c r="E53" s="5"/>
      <c r="F53" s="27"/>
      <c r="G53" s="5"/>
      <c r="H53" s="5"/>
      <c r="I53" s="1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1:81" ht="12.75" customHeight="1" x14ac:dyDescent="0.2">
      <c r="A54" s="5"/>
      <c r="B54" s="19"/>
      <c r="C54" s="19"/>
      <c r="D54" s="19"/>
      <c r="E54" s="5"/>
      <c r="F54" s="27"/>
      <c r="G54" s="5"/>
      <c r="H54" s="5"/>
      <c r="I54" s="19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ht="12.75" customHeight="1" x14ac:dyDescent="0.2">
      <c r="A55" s="5"/>
      <c r="B55" s="19"/>
      <c r="C55" s="19"/>
      <c r="D55" s="19"/>
      <c r="E55" s="5"/>
      <c r="F55" s="27"/>
      <c r="G55" s="5"/>
      <c r="H55" s="5"/>
      <c r="I55" s="19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81" ht="12.75" customHeight="1" x14ac:dyDescent="0.2">
      <c r="A56" s="5"/>
      <c r="B56" s="19"/>
      <c r="C56" s="19"/>
      <c r="D56" s="19"/>
      <c r="E56" s="5"/>
      <c r="F56" s="27"/>
      <c r="G56" s="5"/>
      <c r="H56" s="5"/>
      <c r="I56" s="19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81" ht="12.75" customHeight="1" x14ac:dyDescent="0.2">
      <c r="A57" s="5"/>
      <c r="B57" s="19"/>
      <c r="C57" s="19"/>
      <c r="D57" s="19"/>
      <c r="E57" s="5"/>
      <c r="F57" s="27"/>
      <c r="G57" s="5"/>
      <c r="H57" s="5"/>
      <c r="I57" s="19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81" ht="12.75" customHeight="1" x14ac:dyDescent="0.2">
      <c r="A58" s="5"/>
      <c r="B58" s="19"/>
      <c r="C58" s="19"/>
      <c r="D58" s="19"/>
      <c r="E58" s="5"/>
      <c r="F58" s="27"/>
      <c r="G58" s="5"/>
      <c r="H58" s="5"/>
      <c r="I58" s="19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</row>
    <row r="59" spans="1:81" ht="12.75" customHeight="1" x14ac:dyDescent="0.2">
      <c r="A59" s="5"/>
      <c r="B59" s="19"/>
      <c r="C59" s="19"/>
      <c r="D59" s="19"/>
      <c r="E59" s="5"/>
      <c r="F59" s="27"/>
      <c r="G59" s="5"/>
      <c r="H59" s="5"/>
      <c r="I59" s="1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81" ht="12.75" customHeight="1" x14ac:dyDescent="0.2">
      <c r="A60" s="5"/>
      <c r="B60" s="19"/>
      <c r="C60" s="19"/>
      <c r="D60" s="19"/>
      <c r="E60" s="5"/>
      <c r="F60" s="27"/>
      <c r="G60" s="5"/>
      <c r="H60" s="5"/>
      <c r="I60" s="19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1:81" ht="12.75" customHeight="1" x14ac:dyDescent="0.2">
      <c r="A61" s="5"/>
      <c r="B61" s="19"/>
      <c r="C61" s="19"/>
      <c r="D61" s="19"/>
      <c r="E61" s="5"/>
      <c r="F61" s="27"/>
      <c r="G61" s="5"/>
      <c r="H61" s="5"/>
      <c r="I61" s="19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81" ht="12.75" customHeight="1" x14ac:dyDescent="0.2">
      <c r="A62" s="5"/>
      <c r="B62" s="19"/>
      <c r="C62" s="19"/>
      <c r="D62" s="19"/>
      <c r="E62" s="5"/>
      <c r="F62" s="27"/>
      <c r="G62" s="5"/>
      <c r="H62" s="5"/>
      <c r="I62" s="19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81" ht="12.75" customHeight="1" x14ac:dyDescent="0.2">
      <c r="A63" s="5"/>
      <c r="B63" s="19"/>
      <c r="C63" s="19"/>
      <c r="D63" s="19"/>
      <c r="E63" s="5"/>
      <c r="F63" s="27"/>
      <c r="G63" s="5"/>
      <c r="H63" s="5"/>
      <c r="I63" s="19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81" ht="12.75" customHeight="1" x14ac:dyDescent="0.2">
      <c r="A64" s="5"/>
      <c r="B64" s="19"/>
      <c r="C64" s="19"/>
      <c r="D64" s="19"/>
      <c r="E64" s="5"/>
      <c r="F64" s="27"/>
      <c r="G64" s="5"/>
      <c r="H64" s="5"/>
      <c r="I64" s="19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1:81" ht="12.75" customHeight="1" x14ac:dyDescent="0.2">
      <c r="A65" s="5"/>
      <c r="B65" s="19"/>
      <c r="C65" s="19"/>
      <c r="D65" s="19"/>
      <c r="E65" s="5"/>
      <c r="F65" s="27"/>
      <c r="G65" s="5"/>
      <c r="H65" s="5"/>
      <c r="I65" s="19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1:81" ht="12.75" customHeight="1" x14ac:dyDescent="0.2">
      <c r="A66" s="5"/>
      <c r="B66" s="19"/>
      <c r="C66" s="19"/>
      <c r="D66" s="19"/>
      <c r="E66" s="5"/>
      <c r="F66" s="27"/>
      <c r="G66" s="5"/>
      <c r="H66" s="5"/>
      <c r="I66" s="19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1:81" ht="12.75" customHeight="1" x14ac:dyDescent="0.2">
      <c r="A67" s="5"/>
      <c r="B67" s="19"/>
      <c r="C67" s="19"/>
      <c r="D67" s="19"/>
      <c r="E67" s="5"/>
      <c r="F67" s="27"/>
      <c r="G67" s="5"/>
      <c r="H67" s="5"/>
      <c r="I67" s="19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</row>
    <row r="68" spans="1:81" ht="12.75" customHeight="1" x14ac:dyDescent="0.2">
      <c r="A68" s="5"/>
      <c r="B68" s="19"/>
      <c r="C68" s="19"/>
      <c r="D68" s="19"/>
      <c r="E68" s="5"/>
      <c r="F68" s="27"/>
      <c r="G68" s="5"/>
      <c r="H68" s="5"/>
      <c r="I68" s="19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</row>
    <row r="69" spans="1:81" ht="12.75" customHeight="1" x14ac:dyDescent="0.2">
      <c r="A69" s="5"/>
      <c r="B69" s="19"/>
      <c r="C69" s="19"/>
      <c r="D69" s="19"/>
      <c r="E69" s="5"/>
      <c r="F69" s="27"/>
      <c r="G69" s="5"/>
      <c r="H69" s="5"/>
      <c r="I69" s="19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1:81" ht="12.75" customHeight="1" x14ac:dyDescent="0.2">
      <c r="A70" s="5"/>
      <c r="B70" s="19"/>
      <c r="C70" s="19"/>
      <c r="D70" s="19"/>
      <c r="E70" s="5"/>
      <c r="F70" s="27"/>
      <c r="G70" s="5"/>
      <c r="H70" s="5"/>
      <c r="I70" s="19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1:81" ht="12.75" customHeight="1" x14ac:dyDescent="0.2">
      <c r="A71" s="5"/>
      <c r="B71" s="19"/>
      <c r="C71" s="19"/>
      <c r="D71" s="19"/>
      <c r="E71" s="5"/>
      <c r="F71" s="27"/>
      <c r="G71" s="5"/>
      <c r="H71" s="5"/>
      <c r="I71" s="19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1:81" ht="12.75" customHeight="1" x14ac:dyDescent="0.2">
      <c r="A72" s="5"/>
      <c r="B72" s="19"/>
      <c r="C72" s="19"/>
      <c r="D72" s="19"/>
      <c r="E72" s="5"/>
      <c r="F72" s="27"/>
      <c r="G72" s="5"/>
      <c r="H72" s="5"/>
      <c r="I72" s="19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1:81" ht="12.75" customHeight="1" x14ac:dyDescent="0.2">
      <c r="A73" s="5"/>
      <c r="B73" s="19"/>
      <c r="C73" s="19"/>
      <c r="D73" s="19"/>
      <c r="E73" s="5"/>
      <c r="F73" s="27"/>
      <c r="G73" s="5"/>
      <c r="H73" s="5"/>
      <c r="I73" s="19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</row>
    <row r="74" spans="1:81" ht="12.75" customHeight="1" x14ac:dyDescent="0.2">
      <c r="A74" s="5"/>
      <c r="B74" s="19"/>
      <c r="C74" s="19"/>
      <c r="D74" s="19"/>
      <c r="E74" s="5"/>
      <c r="F74" s="27"/>
      <c r="G74" s="5"/>
      <c r="H74" s="5"/>
      <c r="I74" s="1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</row>
    <row r="75" spans="1:81" ht="12.75" customHeight="1" x14ac:dyDescent="0.2">
      <c r="A75" s="5"/>
      <c r="B75" s="19"/>
      <c r="C75" s="19"/>
      <c r="D75" s="19"/>
      <c r="E75" s="5"/>
      <c r="F75" s="27"/>
      <c r="G75" s="5"/>
      <c r="H75" s="5"/>
      <c r="I75" s="19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</row>
    <row r="76" spans="1:81" ht="12.75" customHeight="1" x14ac:dyDescent="0.2">
      <c r="A76" s="5"/>
      <c r="B76" s="19"/>
      <c r="C76" s="19"/>
      <c r="D76" s="19"/>
      <c r="E76" s="5"/>
      <c r="F76" s="27"/>
      <c r="G76" s="5"/>
      <c r="H76" s="5"/>
      <c r="I76" s="19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</row>
    <row r="77" spans="1:81" ht="12.75" customHeight="1" x14ac:dyDescent="0.2">
      <c r="A77" s="5"/>
      <c r="B77" s="19"/>
      <c r="C77" s="19"/>
      <c r="D77" s="19"/>
      <c r="E77" s="5"/>
      <c r="F77" s="27"/>
      <c r="G77" s="5"/>
      <c r="H77" s="5"/>
      <c r="I77" s="19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  <row r="78" spans="1:81" ht="12.75" customHeight="1" x14ac:dyDescent="0.2">
      <c r="A78" s="5"/>
      <c r="B78" s="19"/>
      <c r="C78" s="19"/>
      <c r="D78" s="19"/>
      <c r="E78" s="5"/>
      <c r="F78" s="27"/>
      <c r="G78" s="5"/>
      <c r="H78" s="5"/>
      <c r="I78" s="19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</row>
    <row r="79" spans="1:81" ht="12.75" customHeight="1" x14ac:dyDescent="0.2">
      <c r="A79" s="5"/>
      <c r="B79" s="19"/>
      <c r="C79" s="19"/>
      <c r="D79" s="19"/>
      <c r="E79" s="5"/>
      <c r="F79" s="27"/>
      <c r="G79" s="5"/>
      <c r="H79" s="5"/>
      <c r="I79" s="19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ht="12.75" customHeight="1" x14ac:dyDescent="0.2">
      <c r="A80" s="5"/>
      <c r="B80" s="19"/>
      <c r="C80" s="19"/>
      <c r="D80" s="19"/>
      <c r="E80" s="5"/>
      <c r="F80" s="27"/>
      <c r="G80" s="5"/>
      <c r="H80" s="5"/>
      <c r="I80" s="19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1:81" ht="12.75" customHeight="1" x14ac:dyDescent="0.2">
      <c r="A81" s="5"/>
      <c r="B81" s="19"/>
      <c r="C81" s="19"/>
      <c r="D81" s="19"/>
      <c r="E81" s="5"/>
      <c r="F81" s="27"/>
      <c r="G81" s="5"/>
      <c r="H81" s="5"/>
      <c r="I81" s="19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</row>
    <row r="82" spans="1:81" ht="12.75" customHeight="1" x14ac:dyDescent="0.2">
      <c r="A82" s="5"/>
      <c r="B82" s="19"/>
      <c r="C82" s="19"/>
      <c r="D82" s="19"/>
      <c r="E82" s="5"/>
      <c r="F82" s="27"/>
      <c r="G82" s="5"/>
      <c r="H82" s="5"/>
      <c r="I82" s="19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</row>
    <row r="83" spans="1:81" ht="12.75" customHeight="1" x14ac:dyDescent="0.2">
      <c r="A83" s="5"/>
      <c r="B83" s="19"/>
      <c r="C83" s="19"/>
      <c r="D83" s="19"/>
      <c r="E83" s="5"/>
      <c r="F83" s="27"/>
      <c r="G83" s="5"/>
      <c r="H83" s="5"/>
      <c r="I83" s="19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</row>
    <row r="84" spans="1:81" ht="12.75" customHeight="1" x14ac:dyDescent="0.2">
      <c r="A84" s="5"/>
      <c r="B84" s="19"/>
      <c r="C84" s="19"/>
      <c r="D84" s="19"/>
      <c r="E84" s="5"/>
      <c r="F84" s="27"/>
      <c r="G84" s="5"/>
      <c r="H84" s="5"/>
      <c r="I84" s="19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</row>
    <row r="85" spans="1:81" ht="12.75" customHeight="1" x14ac:dyDescent="0.2">
      <c r="A85" s="5"/>
      <c r="B85" s="19"/>
      <c r="C85" s="19"/>
      <c r="D85" s="19"/>
      <c r="E85" s="5"/>
      <c r="F85" s="27"/>
      <c r="G85" s="5"/>
      <c r="H85" s="5"/>
      <c r="I85" s="19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</row>
    <row r="86" spans="1:81" ht="12.75" customHeight="1" x14ac:dyDescent="0.2">
      <c r="A86" s="5"/>
      <c r="B86" s="19"/>
      <c r="C86" s="19"/>
      <c r="D86" s="19"/>
      <c r="E86" s="5"/>
      <c r="F86" s="27"/>
      <c r="G86" s="5"/>
      <c r="H86" s="5"/>
      <c r="I86" s="19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</row>
    <row r="87" spans="1:81" ht="12.75" customHeight="1" x14ac:dyDescent="0.2">
      <c r="A87" s="5"/>
      <c r="B87" s="19"/>
      <c r="C87" s="19"/>
      <c r="D87" s="19"/>
      <c r="E87" s="5"/>
      <c r="F87" s="27"/>
      <c r="G87" s="5"/>
      <c r="H87" s="5"/>
      <c r="I87" s="19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</row>
    <row r="88" spans="1:81" ht="12.75" customHeight="1" x14ac:dyDescent="0.2">
      <c r="A88" s="5"/>
      <c r="B88" s="19"/>
      <c r="C88" s="19"/>
      <c r="D88" s="19"/>
      <c r="E88" s="5"/>
      <c r="F88" s="27"/>
      <c r="G88" s="5"/>
      <c r="H88" s="5"/>
      <c r="I88" s="19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</row>
    <row r="89" spans="1:81" ht="12.75" customHeight="1" x14ac:dyDescent="0.2">
      <c r="A89" s="5"/>
      <c r="B89" s="19"/>
      <c r="C89" s="19"/>
      <c r="D89" s="19"/>
      <c r="E89" s="5"/>
      <c r="F89" s="27"/>
      <c r="G89" s="5"/>
      <c r="H89" s="5"/>
      <c r="I89" s="19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</row>
    <row r="90" spans="1:81" ht="12.75" customHeight="1" x14ac:dyDescent="0.2">
      <c r="A90" s="5"/>
      <c r="B90" s="19"/>
      <c r="C90" s="19"/>
      <c r="D90" s="19"/>
      <c r="E90" s="5"/>
      <c r="F90" s="27"/>
      <c r="G90" s="5"/>
      <c r="H90" s="5"/>
      <c r="I90" s="19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</row>
    <row r="91" spans="1:81" ht="12.75" customHeight="1" x14ac:dyDescent="0.2">
      <c r="A91" s="5"/>
      <c r="B91" s="19"/>
      <c r="C91" s="19"/>
      <c r="D91" s="19"/>
      <c r="E91" s="5"/>
      <c r="F91" s="27"/>
      <c r="G91" s="5"/>
      <c r="H91" s="5"/>
      <c r="I91" s="19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</row>
    <row r="92" spans="1:81" ht="12.75" customHeight="1" x14ac:dyDescent="0.2">
      <c r="A92" s="5"/>
      <c r="B92" s="19"/>
      <c r="C92" s="19"/>
      <c r="D92" s="19"/>
      <c r="E92" s="5"/>
      <c r="F92" s="27"/>
      <c r="G92" s="5"/>
      <c r="H92" s="5"/>
      <c r="I92" s="19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</row>
    <row r="93" spans="1:81" ht="12.75" customHeight="1" x14ac:dyDescent="0.2">
      <c r="A93" s="5"/>
      <c r="B93" s="19"/>
      <c r="C93" s="19"/>
      <c r="D93" s="19"/>
      <c r="E93" s="5"/>
      <c r="F93" s="27"/>
      <c r="G93" s="5"/>
      <c r="H93" s="5"/>
      <c r="I93" s="19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1:81" ht="12.75" customHeight="1" x14ac:dyDescent="0.2">
      <c r="A94" s="5"/>
      <c r="B94" s="19"/>
      <c r="C94" s="19"/>
      <c r="D94" s="19"/>
      <c r="E94" s="5"/>
      <c r="F94" s="27"/>
      <c r="G94" s="5"/>
      <c r="H94" s="5"/>
      <c r="I94" s="19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1:81" ht="12.75" customHeight="1" x14ac:dyDescent="0.2">
      <c r="A95" s="5"/>
      <c r="B95" s="19"/>
      <c r="C95" s="19"/>
      <c r="D95" s="19"/>
      <c r="E95" s="5"/>
      <c r="F95" s="27"/>
      <c r="G95" s="5"/>
      <c r="H95" s="5"/>
      <c r="I95" s="19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  <row r="96" spans="1:81" ht="12.75" customHeight="1" x14ac:dyDescent="0.2">
      <c r="A96" s="5"/>
      <c r="B96" s="19"/>
      <c r="C96" s="19"/>
      <c r="D96" s="19"/>
      <c r="E96" s="5"/>
      <c r="F96" s="27"/>
      <c r="G96" s="5"/>
      <c r="H96" s="5"/>
      <c r="I96" s="19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</row>
    <row r="97" spans="1:81" ht="12.75" customHeight="1" x14ac:dyDescent="0.2">
      <c r="A97" s="5"/>
      <c r="B97" s="19"/>
      <c r="C97" s="19"/>
      <c r="D97" s="19"/>
      <c r="E97" s="5"/>
      <c r="F97" s="27"/>
      <c r="G97" s="5"/>
      <c r="H97" s="5"/>
      <c r="I97" s="19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</row>
    <row r="98" spans="1:81" ht="12.75" customHeight="1" x14ac:dyDescent="0.2">
      <c r="A98" s="5"/>
      <c r="B98" s="19"/>
      <c r="C98" s="19"/>
      <c r="D98" s="19"/>
      <c r="E98" s="5"/>
      <c r="F98" s="27"/>
      <c r="G98" s="5"/>
      <c r="H98" s="5"/>
      <c r="I98" s="19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</row>
    <row r="99" spans="1:81" ht="12.75" customHeight="1" x14ac:dyDescent="0.2">
      <c r="A99" s="5"/>
      <c r="B99" s="19"/>
      <c r="C99" s="19"/>
      <c r="D99" s="19"/>
      <c r="E99" s="5"/>
      <c r="F99" s="27"/>
      <c r="G99" s="5"/>
      <c r="H99" s="5"/>
      <c r="I99" s="19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</row>
    <row r="100" spans="1:81" ht="12.75" customHeight="1" x14ac:dyDescent="0.2">
      <c r="A100" s="5"/>
      <c r="B100" s="19"/>
      <c r="C100" s="19"/>
      <c r="D100" s="19"/>
      <c r="E100" s="5"/>
      <c r="F100" s="27"/>
      <c r="G100" s="5"/>
      <c r="H100" s="5"/>
      <c r="I100" s="19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1:81" ht="12.75" customHeight="1" x14ac:dyDescent="0.2">
      <c r="A101" s="5"/>
      <c r="B101" s="19"/>
      <c r="C101" s="19"/>
      <c r="D101" s="19"/>
      <c r="E101" s="5"/>
      <c r="F101" s="27"/>
      <c r="G101" s="5"/>
      <c r="H101" s="5"/>
      <c r="I101" s="19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1:81" ht="12.75" customHeight="1" x14ac:dyDescent="0.2">
      <c r="A102" s="5"/>
      <c r="B102" s="19"/>
      <c r="C102" s="19"/>
      <c r="D102" s="19"/>
      <c r="E102" s="5"/>
      <c r="F102" s="27"/>
      <c r="G102" s="5"/>
      <c r="H102" s="5"/>
      <c r="I102" s="19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ht="12.75" customHeight="1" x14ac:dyDescent="0.2">
      <c r="A103" s="5"/>
      <c r="B103" s="19"/>
      <c r="C103" s="19"/>
      <c r="D103" s="19"/>
      <c r="E103" s="5"/>
      <c r="F103" s="27"/>
      <c r="G103" s="5"/>
      <c r="H103" s="5"/>
      <c r="I103" s="19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ht="12.75" customHeight="1" x14ac:dyDescent="0.2">
      <c r="A104" s="5"/>
      <c r="B104" s="19"/>
      <c r="C104" s="19"/>
      <c r="D104" s="19"/>
      <c r="E104" s="5"/>
      <c r="F104" s="27"/>
      <c r="G104" s="5"/>
      <c r="H104" s="5"/>
      <c r="I104" s="19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ht="12.75" customHeight="1" x14ac:dyDescent="0.2">
      <c r="A105" s="5"/>
      <c r="B105" s="19"/>
      <c r="C105" s="19"/>
      <c r="D105" s="19"/>
      <c r="E105" s="5"/>
      <c r="F105" s="27"/>
      <c r="G105" s="5"/>
      <c r="H105" s="5"/>
      <c r="I105" s="19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ht="12.75" customHeight="1" x14ac:dyDescent="0.2">
      <c r="A106" s="5"/>
      <c r="B106" s="19"/>
      <c r="C106" s="19"/>
      <c r="D106" s="19"/>
      <c r="E106" s="5"/>
      <c r="F106" s="27"/>
      <c r="G106" s="5"/>
      <c r="H106" s="5"/>
      <c r="I106" s="19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ht="12.75" customHeight="1" x14ac:dyDescent="0.2">
      <c r="A107" s="5"/>
      <c r="B107" s="19"/>
      <c r="C107" s="19"/>
      <c r="D107" s="19"/>
      <c r="E107" s="5"/>
      <c r="F107" s="27"/>
      <c r="G107" s="5"/>
      <c r="H107" s="5"/>
      <c r="I107" s="19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ht="12.75" customHeight="1" x14ac:dyDescent="0.2">
      <c r="A108" s="5"/>
      <c r="B108" s="19"/>
      <c r="C108" s="19"/>
      <c r="D108" s="19"/>
      <c r="E108" s="5"/>
      <c r="F108" s="27"/>
      <c r="G108" s="5"/>
      <c r="H108" s="5"/>
      <c r="I108" s="19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ht="12.75" customHeight="1" x14ac:dyDescent="0.2">
      <c r="A109" s="5"/>
      <c r="B109" s="19"/>
      <c r="C109" s="19"/>
      <c r="D109" s="19"/>
      <c r="E109" s="5"/>
      <c r="F109" s="27"/>
      <c r="G109" s="5"/>
      <c r="H109" s="5"/>
      <c r="I109" s="19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ht="12.75" customHeight="1" x14ac:dyDescent="0.2">
      <c r="A110" s="5"/>
      <c r="B110" s="19"/>
      <c r="C110" s="19"/>
      <c r="D110" s="19"/>
      <c r="E110" s="5"/>
      <c r="F110" s="27"/>
      <c r="G110" s="5"/>
      <c r="H110" s="5"/>
      <c r="I110" s="19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ht="12.75" customHeight="1" x14ac:dyDescent="0.2">
      <c r="A111" s="5"/>
      <c r="B111" s="19"/>
      <c r="C111" s="19"/>
      <c r="D111" s="19"/>
      <c r="E111" s="5"/>
      <c r="F111" s="27"/>
      <c r="G111" s="5"/>
      <c r="H111" s="5"/>
      <c r="I111" s="19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ht="12.75" customHeight="1" x14ac:dyDescent="0.2">
      <c r="A112" s="5"/>
      <c r="B112" s="19"/>
      <c r="C112" s="19"/>
      <c r="D112" s="19"/>
      <c r="E112" s="5"/>
      <c r="F112" s="27"/>
      <c r="G112" s="5"/>
      <c r="H112" s="5"/>
      <c r="I112" s="19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1:81" ht="12.75" customHeight="1" x14ac:dyDescent="0.2">
      <c r="A113" s="5"/>
      <c r="B113" s="19"/>
      <c r="C113" s="19"/>
      <c r="D113" s="19"/>
      <c r="E113" s="5"/>
      <c r="F113" s="27"/>
      <c r="G113" s="5"/>
      <c r="H113" s="5"/>
      <c r="I113" s="19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</row>
    <row r="114" spans="1:81" ht="12.75" customHeight="1" x14ac:dyDescent="0.2">
      <c r="A114" s="5"/>
      <c r="B114" s="19"/>
      <c r="C114" s="19"/>
      <c r="D114" s="19"/>
      <c r="E114" s="5"/>
      <c r="F114" s="27"/>
      <c r="G114" s="5"/>
      <c r="H114" s="5"/>
      <c r="I114" s="19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ht="12.75" customHeight="1" x14ac:dyDescent="0.2">
      <c r="A115" s="5"/>
      <c r="B115" s="19"/>
      <c r="C115" s="19"/>
      <c r="D115" s="19"/>
      <c r="E115" s="5"/>
      <c r="F115" s="27"/>
      <c r="G115" s="5"/>
      <c r="H115" s="5"/>
      <c r="I115" s="19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ht="12.75" customHeight="1" x14ac:dyDescent="0.2">
      <c r="A116" s="5"/>
      <c r="B116" s="19"/>
      <c r="C116" s="19"/>
      <c r="D116" s="19"/>
      <c r="E116" s="5"/>
      <c r="F116" s="27"/>
      <c r="G116" s="5"/>
      <c r="H116" s="5"/>
      <c r="I116" s="19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ht="12.75" customHeight="1" x14ac:dyDescent="0.2">
      <c r="A117" s="5"/>
      <c r="B117" s="19"/>
      <c r="C117" s="19"/>
      <c r="D117" s="19"/>
      <c r="E117" s="5"/>
      <c r="F117" s="27"/>
      <c r="G117" s="5"/>
      <c r="H117" s="5"/>
      <c r="I117" s="19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ht="12.75" customHeight="1" x14ac:dyDescent="0.2">
      <c r="A118" s="5"/>
      <c r="B118" s="19"/>
      <c r="C118" s="19"/>
      <c r="D118" s="19"/>
      <c r="E118" s="5"/>
      <c r="F118" s="27"/>
      <c r="G118" s="5"/>
      <c r="H118" s="5"/>
      <c r="I118" s="19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ht="12.75" customHeight="1" x14ac:dyDescent="0.2">
      <c r="A119" s="5"/>
      <c r="B119" s="19"/>
      <c r="C119" s="19"/>
      <c r="D119" s="19"/>
      <c r="E119" s="5"/>
      <c r="F119" s="27"/>
      <c r="G119" s="5"/>
      <c r="H119" s="5"/>
      <c r="I119" s="19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ht="12.75" customHeight="1" x14ac:dyDescent="0.2">
      <c r="A120" s="5"/>
      <c r="B120" s="19"/>
      <c r="C120" s="19"/>
      <c r="D120" s="19"/>
      <c r="E120" s="5"/>
      <c r="F120" s="27"/>
      <c r="G120" s="5"/>
      <c r="H120" s="5"/>
      <c r="I120" s="19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ht="12.75" customHeight="1" x14ac:dyDescent="0.2">
      <c r="A121" s="5"/>
      <c r="B121" s="19"/>
      <c r="C121" s="19"/>
      <c r="D121" s="19"/>
      <c r="E121" s="5"/>
      <c r="F121" s="27"/>
      <c r="G121" s="5"/>
      <c r="H121" s="5"/>
      <c r="I121" s="19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</row>
    <row r="122" spans="1:81" ht="12.75" customHeight="1" x14ac:dyDescent="0.2">
      <c r="A122" s="5"/>
      <c r="B122" s="19"/>
      <c r="C122" s="19"/>
      <c r="D122" s="19"/>
      <c r="E122" s="5"/>
      <c r="F122" s="27"/>
      <c r="G122" s="5"/>
      <c r="H122" s="5"/>
      <c r="I122" s="19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3" spans="1:81" ht="12.75" customHeight="1" x14ac:dyDescent="0.2">
      <c r="A123" s="5"/>
      <c r="B123" s="19"/>
      <c r="C123" s="19"/>
      <c r="D123" s="19"/>
      <c r="E123" s="5"/>
      <c r="F123" s="27"/>
      <c r="G123" s="5"/>
      <c r="H123" s="5"/>
      <c r="I123" s="19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</row>
    <row r="124" spans="1:81" ht="12.75" customHeight="1" x14ac:dyDescent="0.2">
      <c r="A124" s="5"/>
      <c r="B124" s="19"/>
      <c r="C124" s="19"/>
      <c r="D124" s="19"/>
      <c r="E124" s="5"/>
      <c r="F124" s="27"/>
      <c r="G124" s="5"/>
      <c r="H124" s="5"/>
      <c r="I124" s="19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</row>
    <row r="125" spans="1:81" ht="12.75" customHeight="1" x14ac:dyDescent="0.2">
      <c r="A125" s="5"/>
      <c r="B125" s="19"/>
      <c r="C125" s="19"/>
      <c r="D125" s="19"/>
      <c r="E125" s="5"/>
      <c r="F125" s="27"/>
      <c r="G125" s="5"/>
      <c r="H125" s="5"/>
      <c r="I125" s="19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1:81" ht="12.75" customHeight="1" x14ac:dyDescent="0.2">
      <c r="A126" s="5"/>
      <c r="B126" s="19"/>
      <c r="C126" s="19"/>
      <c r="D126" s="19"/>
      <c r="E126" s="5"/>
      <c r="F126" s="27"/>
      <c r="G126" s="5"/>
      <c r="H126" s="5"/>
      <c r="I126" s="19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</row>
    <row r="127" spans="1:81" ht="12.75" customHeight="1" x14ac:dyDescent="0.2">
      <c r="A127" s="5"/>
      <c r="B127" s="19"/>
      <c r="C127" s="19"/>
      <c r="D127" s="19"/>
      <c r="E127" s="5"/>
      <c r="F127" s="27"/>
      <c r="G127" s="5"/>
      <c r="H127" s="5"/>
      <c r="I127" s="19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</row>
    <row r="128" spans="1:81" ht="12.75" customHeight="1" x14ac:dyDescent="0.2">
      <c r="A128" s="5"/>
      <c r="B128" s="19"/>
      <c r="C128" s="19"/>
      <c r="D128" s="19"/>
      <c r="E128" s="5"/>
      <c r="F128" s="27"/>
      <c r="G128" s="5"/>
      <c r="H128" s="5"/>
      <c r="I128" s="19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</row>
    <row r="129" spans="1:81" ht="12.75" customHeight="1" x14ac:dyDescent="0.2">
      <c r="A129" s="5"/>
      <c r="B129" s="19"/>
      <c r="C129" s="19"/>
      <c r="D129" s="19"/>
      <c r="E129" s="5"/>
      <c r="F129" s="27"/>
      <c r="G129" s="5"/>
      <c r="H129" s="5"/>
      <c r="I129" s="19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</row>
    <row r="130" spans="1:81" ht="12.75" customHeight="1" x14ac:dyDescent="0.2">
      <c r="A130" s="5"/>
      <c r="B130" s="19"/>
      <c r="C130" s="19"/>
      <c r="D130" s="19"/>
      <c r="E130" s="5"/>
      <c r="F130" s="27"/>
      <c r="G130" s="5"/>
      <c r="H130" s="5"/>
      <c r="I130" s="19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</row>
    <row r="131" spans="1:81" ht="12.75" customHeight="1" x14ac:dyDescent="0.2">
      <c r="A131" s="23"/>
      <c r="B131" s="28"/>
      <c r="C131" s="28"/>
      <c r="D131" s="28"/>
      <c r="E131" s="23"/>
      <c r="F131" s="29"/>
      <c r="G131" s="23"/>
      <c r="H131" s="23"/>
      <c r="I131" s="28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</row>
    <row r="132" spans="1:81" ht="12.75" customHeight="1" x14ac:dyDescent="0.2">
      <c r="A132" s="23"/>
      <c r="B132" s="28"/>
      <c r="C132" s="28"/>
      <c r="D132" s="28"/>
      <c r="E132" s="23"/>
      <c r="F132" s="29"/>
      <c r="G132" s="23"/>
      <c r="H132" s="23"/>
      <c r="I132" s="28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</row>
    <row r="133" spans="1:81" ht="12.75" customHeight="1" x14ac:dyDescent="0.2">
      <c r="A133" s="23"/>
      <c r="B133" s="28"/>
      <c r="C133" s="28"/>
      <c r="D133" s="28"/>
      <c r="E133" s="23"/>
      <c r="F133" s="29"/>
      <c r="G133" s="23"/>
      <c r="H133" s="23"/>
      <c r="I133" s="28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</row>
    <row r="134" spans="1:81" ht="12.75" customHeight="1" x14ac:dyDescent="0.2">
      <c r="A134" s="23"/>
      <c r="B134" s="28"/>
      <c r="C134" s="28"/>
      <c r="D134" s="28"/>
      <c r="E134" s="23"/>
      <c r="F134" s="29"/>
      <c r="G134" s="23"/>
      <c r="H134" s="23"/>
      <c r="I134" s="28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</row>
    <row r="135" spans="1:81" ht="12.75" customHeight="1" x14ac:dyDescent="0.2">
      <c r="A135" s="23"/>
      <c r="B135" s="28"/>
      <c r="C135" s="28"/>
      <c r="D135" s="28"/>
      <c r="E135" s="23"/>
      <c r="F135" s="29"/>
      <c r="G135" s="23"/>
      <c r="H135" s="23"/>
      <c r="I135" s="28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</row>
    <row r="136" spans="1:81" ht="12.75" customHeight="1" x14ac:dyDescent="0.2">
      <c r="A136" s="23"/>
      <c r="B136" s="28"/>
      <c r="C136" s="28"/>
      <c r="D136" s="28"/>
      <c r="E136" s="23"/>
      <c r="F136" s="29"/>
      <c r="G136" s="23"/>
      <c r="H136" s="23"/>
      <c r="I136" s="28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</row>
    <row r="137" spans="1:81" ht="12.75" customHeight="1" x14ac:dyDescent="0.2">
      <c r="A137" s="23"/>
      <c r="B137" s="28"/>
      <c r="C137" s="28"/>
      <c r="D137" s="28"/>
      <c r="E137" s="23"/>
      <c r="F137" s="29"/>
      <c r="G137" s="23"/>
      <c r="H137" s="23"/>
      <c r="I137" s="28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</row>
    <row r="138" spans="1:81" ht="12.75" customHeight="1" x14ac:dyDescent="0.2">
      <c r="A138" s="23"/>
      <c r="B138" s="28"/>
      <c r="C138" s="28"/>
      <c r="D138" s="28"/>
      <c r="E138" s="23"/>
      <c r="F138" s="29"/>
      <c r="G138" s="23"/>
      <c r="H138" s="23"/>
      <c r="I138" s="28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</row>
    <row r="139" spans="1:81" ht="12.75" customHeight="1" x14ac:dyDescent="0.2">
      <c r="A139" s="23"/>
      <c r="B139" s="28"/>
      <c r="C139" s="28"/>
      <c r="D139" s="28"/>
      <c r="E139" s="23"/>
      <c r="F139" s="29"/>
      <c r="G139" s="23"/>
      <c r="H139" s="23"/>
      <c r="I139" s="28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</row>
    <row r="140" spans="1:81" ht="12.75" customHeight="1" x14ac:dyDescent="0.2">
      <c r="A140" s="23"/>
      <c r="B140" s="28"/>
      <c r="C140" s="28"/>
      <c r="D140" s="28"/>
      <c r="E140" s="23"/>
      <c r="F140" s="29"/>
      <c r="G140" s="23"/>
      <c r="H140" s="23"/>
      <c r="I140" s="28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</row>
    <row r="141" spans="1:81" ht="12.75" customHeight="1" x14ac:dyDescent="0.2">
      <c r="A141" s="23"/>
      <c r="B141" s="28"/>
      <c r="C141" s="28"/>
      <c r="D141" s="28"/>
      <c r="E141" s="23"/>
      <c r="F141" s="29"/>
      <c r="G141" s="23"/>
      <c r="H141" s="23"/>
      <c r="I141" s="28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</row>
    <row r="142" spans="1:81" ht="12.75" customHeight="1" x14ac:dyDescent="0.2">
      <c r="A142" s="23"/>
      <c r="B142" s="28"/>
      <c r="C142" s="28"/>
      <c r="D142" s="28"/>
      <c r="E142" s="23"/>
      <c r="F142" s="29"/>
      <c r="G142" s="23"/>
      <c r="H142" s="23"/>
      <c r="I142" s="28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</row>
    <row r="143" spans="1:81" ht="12.75" customHeight="1" x14ac:dyDescent="0.2">
      <c r="A143" s="23"/>
      <c r="B143" s="28"/>
      <c r="C143" s="28"/>
      <c r="D143" s="28"/>
      <c r="E143" s="23"/>
      <c r="F143" s="29"/>
      <c r="G143" s="23"/>
      <c r="H143" s="23"/>
      <c r="I143" s="28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</row>
    <row r="144" spans="1:81" ht="12.75" customHeight="1" x14ac:dyDescent="0.2">
      <c r="A144" s="23"/>
      <c r="B144" s="28"/>
      <c r="C144" s="28"/>
      <c r="D144" s="28"/>
      <c r="E144" s="23"/>
      <c r="F144" s="29"/>
      <c r="G144" s="23"/>
      <c r="H144" s="23"/>
      <c r="I144" s="28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</row>
    <row r="145" spans="1:81" ht="12.75" customHeight="1" x14ac:dyDescent="0.2">
      <c r="A145" s="23"/>
      <c r="B145" s="28"/>
      <c r="C145" s="28"/>
      <c r="D145" s="28"/>
      <c r="E145" s="23"/>
      <c r="F145" s="29"/>
      <c r="G145" s="23"/>
      <c r="H145" s="23"/>
      <c r="I145" s="28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</row>
    <row r="146" spans="1:81" ht="12.75" customHeight="1" x14ac:dyDescent="0.2">
      <c r="A146" s="23"/>
      <c r="B146" s="28"/>
      <c r="C146" s="28"/>
      <c r="D146" s="28"/>
      <c r="E146" s="23"/>
      <c r="F146" s="29"/>
      <c r="G146" s="23"/>
      <c r="H146" s="23"/>
      <c r="I146" s="28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</row>
    <row r="147" spans="1:81" ht="12.75" customHeight="1" x14ac:dyDescent="0.2">
      <c r="A147" s="23"/>
      <c r="B147" s="28"/>
      <c r="C147" s="28"/>
      <c r="D147" s="28"/>
      <c r="E147" s="23"/>
      <c r="F147" s="29"/>
      <c r="G147" s="23"/>
      <c r="H147" s="23"/>
      <c r="I147" s="28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</row>
    <row r="148" spans="1:81" ht="12.75" customHeight="1" x14ac:dyDescent="0.2">
      <c r="A148" s="23"/>
      <c r="B148" s="28"/>
      <c r="C148" s="28"/>
      <c r="D148" s="28"/>
      <c r="E148" s="23"/>
      <c r="F148" s="29"/>
      <c r="G148" s="23"/>
      <c r="H148" s="23"/>
      <c r="I148" s="28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</row>
    <row r="149" spans="1:81" ht="12.75" customHeight="1" x14ac:dyDescent="0.2">
      <c r="A149" s="23"/>
      <c r="B149" s="28"/>
      <c r="C149" s="28"/>
      <c r="D149" s="28"/>
      <c r="E149" s="23"/>
      <c r="F149" s="29"/>
      <c r="G149" s="23"/>
      <c r="H149" s="23"/>
      <c r="I149" s="28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</row>
    <row r="150" spans="1:81" ht="12.75" customHeight="1" x14ac:dyDescent="0.2">
      <c r="A150" s="23"/>
      <c r="B150" s="28"/>
      <c r="C150" s="28"/>
      <c r="D150" s="28"/>
      <c r="E150" s="23"/>
      <c r="F150" s="29"/>
      <c r="G150" s="23"/>
      <c r="H150" s="23"/>
      <c r="I150" s="28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</row>
    <row r="151" spans="1:81" ht="12.75" customHeight="1" x14ac:dyDescent="0.2">
      <c r="A151" s="23"/>
      <c r="B151" s="28"/>
      <c r="C151" s="28"/>
      <c r="D151" s="28"/>
      <c r="E151" s="23"/>
      <c r="F151" s="29"/>
      <c r="G151" s="23"/>
      <c r="H151" s="23"/>
      <c r="I151" s="28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</row>
    <row r="152" spans="1:81" ht="12.75" customHeight="1" x14ac:dyDescent="0.2">
      <c r="A152" s="23"/>
      <c r="B152" s="28"/>
      <c r="C152" s="28"/>
      <c r="D152" s="28"/>
      <c r="E152" s="23"/>
      <c r="F152" s="29"/>
      <c r="G152" s="23"/>
      <c r="H152" s="23"/>
      <c r="I152" s="28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</row>
    <row r="153" spans="1:81" ht="12.75" customHeight="1" x14ac:dyDescent="0.2">
      <c r="A153" s="23"/>
      <c r="B153" s="28"/>
      <c r="C153" s="28"/>
      <c r="D153" s="28"/>
      <c r="E153" s="23"/>
      <c r="F153" s="29"/>
      <c r="G153" s="23"/>
      <c r="H153" s="23"/>
      <c r="I153" s="28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</row>
    <row r="154" spans="1:81" ht="12.75" customHeight="1" x14ac:dyDescent="0.2">
      <c r="A154" s="23"/>
      <c r="B154" s="28"/>
      <c r="C154" s="28"/>
      <c r="D154" s="28"/>
      <c r="E154" s="23"/>
      <c r="F154" s="29"/>
      <c r="G154" s="23"/>
      <c r="H154" s="23"/>
      <c r="I154" s="28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</row>
    <row r="155" spans="1:81" ht="12.75" customHeight="1" x14ac:dyDescent="0.2">
      <c r="A155" s="23"/>
      <c r="B155" s="28"/>
      <c r="C155" s="28"/>
      <c r="D155" s="28"/>
      <c r="E155" s="23"/>
      <c r="F155" s="29"/>
      <c r="G155" s="23"/>
      <c r="H155" s="23"/>
      <c r="I155" s="28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</row>
    <row r="156" spans="1:81" ht="12.75" customHeight="1" x14ac:dyDescent="0.2">
      <c r="A156" s="23"/>
      <c r="B156" s="28"/>
      <c r="C156" s="28"/>
      <c r="D156" s="28"/>
      <c r="E156" s="23"/>
      <c r="F156" s="29"/>
      <c r="G156" s="23"/>
      <c r="H156" s="23"/>
      <c r="I156" s="28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</row>
    <row r="157" spans="1:81" ht="12.75" customHeight="1" x14ac:dyDescent="0.2">
      <c r="A157" s="23"/>
      <c r="B157" s="28"/>
      <c r="C157" s="28"/>
      <c r="D157" s="28"/>
      <c r="E157" s="23"/>
      <c r="F157" s="29"/>
      <c r="G157" s="23"/>
      <c r="H157" s="23"/>
      <c r="I157" s="28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</row>
    <row r="158" spans="1:81" ht="12.75" customHeight="1" x14ac:dyDescent="0.2">
      <c r="A158" s="23"/>
      <c r="B158" s="28"/>
      <c r="C158" s="28"/>
      <c r="D158" s="28"/>
      <c r="E158" s="23"/>
      <c r="F158" s="29"/>
      <c r="G158" s="23"/>
      <c r="H158" s="23"/>
      <c r="I158" s="28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</row>
    <row r="159" spans="1:81" ht="12.75" customHeight="1" x14ac:dyDescent="0.2">
      <c r="A159" s="23"/>
      <c r="B159" s="28"/>
      <c r="C159" s="28"/>
      <c r="D159" s="28"/>
      <c r="E159" s="23"/>
      <c r="F159" s="29"/>
      <c r="G159" s="23"/>
      <c r="H159" s="23"/>
      <c r="I159" s="28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</row>
    <row r="160" spans="1:81" ht="12.75" customHeight="1" x14ac:dyDescent="0.2">
      <c r="A160" s="23"/>
      <c r="B160" s="28"/>
      <c r="C160" s="28"/>
      <c r="D160" s="28"/>
      <c r="E160" s="23"/>
      <c r="F160" s="29"/>
      <c r="G160" s="23"/>
      <c r="H160" s="23"/>
      <c r="I160" s="28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</row>
    <row r="161" spans="1:81" ht="12.75" customHeight="1" x14ac:dyDescent="0.2">
      <c r="A161" s="23"/>
      <c r="B161" s="28"/>
      <c r="C161" s="28"/>
      <c r="D161" s="28"/>
      <c r="E161" s="23"/>
      <c r="F161" s="29"/>
      <c r="G161" s="23"/>
      <c r="H161" s="23"/>
      <c r="I161" s="28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</row>
    <row r="162" spans="1:81" ht="12.75" customHeight="1" x14ac:dyDescent="0.2">
      <c r="A162" s="23"/>
      <c r="B162" s="28"/>
      <c r="C162" s="28"/>
      <c r="D162" s="28"/>
      <c r="E162" s="23"/>
      <c r="F162" s="29"/>
      <c r="G162" s="23"/>
      <c r="H162" s="23"/>
      <c r="I162" s="28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</row>
    <row r="163" spans="1:81" ht="12.75" customHeight="1" x14ac:dyDescent="0.2">
      <c r="A163" s="23"/>
      <c r="B163" s="28"/>
      <c r="C163" s="28"/>
      <c r="D163" s="28"/>
      <c r="E163" s="23"/>
      <c r="F163" s="29"/>
      <c r="G163" s="23"/>
      <c r="H163" s="23"/>
      <c r="I163" s="28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</row>
    <row r="164" spans="1:81" ht="12.75" customHeight="1" x14ac:dyDescent="0.2">
      <c r="A164" s="23"/>
      <c r="B164" s="28"/>
      <c r="C164" s="28"/>
      <c r="D164" s="28"/>
      <c r="E164" s="23"/>
      <c r="F164" s="29"/>
      <c r="G164" s="23"/>
      <c r="H164" s="23"/>
      <c r="I164" s="28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</row>
    <row r="165" spans="1:81" ht="12.75" customHeight="1" x14ac:dyDescent="0.2">
      <c r="A165" s="23"/>
      <c r="B165" s="28"/>
      <c r="C165" s="28"/>
      <c r="D165" s="28"/>
      <c r="E165" s="23"/>
      <c r="F165" s="29"/>
      <c r="G165" s="23"/>
      <c r="H165" s="23"/>
      <c r="I165" s="28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</row>
    <row r="166" spans="1:81" ht="12.75" customHeight="1" x14ac:dyDescent="0.2">
      <c r="A166" s="23"/>
      <c r="B166" s="28"/>
      <c r="C166" s="28"/>
      <c r="D166" s="28"/>
      <c r="E166" s="23"/>
      <c r="F166" s="29"/>
      <c r="G166" s="23"/>
      <c r="H166" s="23"/>
      <c r="I166" s="28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</row>
    <row r="167" spans="1:81" ht="12.75" customHeight="1" x14ac:dyDescent="0.2">
      <c r="A167" s="23"/>
      <c r="B167" s="28"/>
      <c r="C167" s="28"/>
      <c r="D167" s="28"/>
      <c r="E167" s="23"/>
      <c r="F167" s="29"/>
      <c r="G167" s="23"/>
      <c r="H167" s="23"/>
      <c r="I167" s="28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</row>
    <row r="168" spans="1:81" ht="12.75" customHeight="1" x14ac:dyDescent="0.2">
      <c r="A168" s="23"/>
      <c r="B168" s="28"/>
      <c r="C168" s="28"/>
      <c r="D168" s="28"/>
      <c r="E168" s="23"/>
      <c r="F168" s="29"/>
      <c r="G168" s="23"/>
      <c r="H168" s="23"/>
      <c r="I168" s="28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</row>
    <row r="169" spans="1:81" ht="12.75" customHeight="1" x14ac:dyDescent="0.2">
      <c r="A169" s="23"/>
      <c r="B169" s="28"/>
      <c r="C169" s="28"/>
      <c r="D169" s="28"/>
      <c r="E169" s="23"/>
      <c r="F169" s="29"/>
      <c r="G169" s="23"/>
      <c r="H169" s="23"/>
      <c r="I169" s="28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</row>
    <row r="170" spans="1:81" ht="12.75" customHeight="1" x14ac:dyDescent="0.2">
      <c r="A170" s="23"/>
      <c r="B170" s="28"/>
      <c r="C170" s="28"/>
      <c r="D170" s="28"/>
      <c r="E170" s="23"/>
      <c r="F170" s="29"/>
      <c r="G170" s="23"/>
      <c r="H170" s="23"/>
      <c r="I170" s="28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</row>
    <row r="171" spans="1:81" ht="12.75" customHeight="1" x14ac:dyDescent="0.2">
      <c r="A171" s="23"/>
      <c r="B171" s="28"/>
      <c r="C171" s="28"/>
      <c r="D171" s="28"/>
      <c r="E171" s="23"/>
      <c r="F171" s="29"/>
      <c r="G171" s="23"/>
      <c r="H171" s="23"/>
      <c r="I171" s="28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</row>
    <row r="172" spans="1:81" ht="12.75" customHeight="1" x14ac:dyDescent="0.2">
      <c r="A172" s="23"/>
      <c r="B172" s="28"/>
      <c r="C172" s="28"/>
      <c r="D172" s="28"/>
      <c r="E172" s="23"/>
      <c r="F172" s="29"/>
      <c r="G172" s="23"/>
      <c r="H172" s="23"/>
      <c r="I172" s="28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</row>
    <row r="173" spans="1:81" ht="12.75" customHeight="1" x14ac:dyDescent="0.2">
      <c r="A173" s="23"/>
      <c r="B173" s="28"/>
      <c r="C173" s="28"/>
      <c r="D173" s="28"/>
      <c r="E173" s="23"/>
      <c r="F173" s="29"/>
      <c r="G173" s="23"/>
      <c r="H173" s="23"/>
      <c r="I173" s="28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</row>
    <row r="174" spans="1:81" ht="12.75" customHeight="1" x14ac:dyDescent="0.2">
      <c r="A174" s="23"/>
      <c r="B174" s="28"/>
      <c r="C174" s="28"/>
      <c r="D174" s="28"/>
      <c r="E174" s="23"/>
      <c r="F174" s="29"/>
      <c r="G174" s="23"/>
      <c r="H174" s="23"/>
      <c r="I174" s="28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</row>
    <row r="175" spans="1:81" ht="12.75" customHeight="1" x14ac:dyDescent="0.2">
      <c r="A175" s="23"/>
      <c r="B175" s="28"/>
      <c r="C175" s="28"/>
      <c r="D175" s="28"/>
      <c r="E175" s="23"/>
      <c r="F175" s="29"/>
      <c r="G175" s="23"/>
      <c r="H175" s="23"/>
      <c r="I175" s="28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</row>
    <row r="176" spans="1:81" ht="12.75" customHeight="1" x14ac:dyDescent="0.2">
      <c r="A176" s="23"/>
      <c r="B176" s="28"/>
      <c r="C176" s="28"/>
      <c r="D176" s="28"/>
      <c r="E176" s="23"/>
      <c r="F176" s="29"/>
      <c r="G176" s="23"/>
      <c r="H176" s="23"/>
      <c r="I176" s="28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</row>
    <row r="177" spans="1:81" ht="12.75" customHeight="1" x14ac:dyDescent="0.2">
      <c r="A177" s="23"/>
      <c r="B177" s="28"/>
      <c r="C177" s="28"/>
      <c r="D177" s="28"/>
      <c r="E177" s="23"/>
      <c r="F177" s="29"/>
      <c r="G177" s="23"/>
      <c r="H177" s="23"/>
      <c r="I177" s="28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</row>
    <row r="178" spans="1:81" ht="12.75" customHeight="1" x14ac:dyDescent="0.2">
      <c r="A178" s="23"/>
      <c r="B178" s="28"/>
      <c r="C178" s="28"/>
      <c r="D178" s="28"/>
      <c r="E178" s="23"/>
      <c r="F178" s="29"/>
      <c r="G178" s="23"/>
      <c r="H178" s="23"/>
      <c r="I178" s="28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</row>
    <row r="179" spans="1:81" ht="12.75" customHeight="1" x14ac:dyDescent="0.2">
      <c r="A179" s="23"/>
      <c r="B179" s="28"/>
      <c r="C179" s="28"/>
      <c r="D179" s="28"/>
      <c r="E179" s="23"/>
      <c r="F179" s="29"/>
      <c r="G179" s="23"/>
      <c r="H179" s="23"/>
      <c r="I179" s="28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</row>
    <row r="180" spans="1:81" ht="12.75" customHeight="1" x14ac:dyDescent="0.2">
      <c r="A180" s="23"/>
      <c r="B180" s="28"/>
      <c r="C180" s="28"/>
      <c r="D180" s="28"/>
      <c r="E180" s="23"/>
      <c r="F180" s="29"/>
      <c r="G180" s="23"/>
      <c r="H180" s="23"/>
      <c r="I180" s="28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</row>
    <row r="181" spans="1:81" ht="12.75" customHeight="1" x14ac:dyDescent="0.2">
      <c r="A181" s="23"/>
      <c r="B181" s="28"/>
      <c r="C181" s="28"/>
      <c r="D181" s="28"/>
      <c r="E181" s="23"/>
      <c r="F181" s="29"/>
      <c r="G181" s="23"/>
      <c r="H181" s="23"/>
      <c r="I181" s="28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</row>
    <row r="182" spans="1:81" ht="12.75" customHeight="1" x14ac:dyDescent="0.2">
      <c r="A182" s="23"/>
      <c r="B182" s="28"/>
      <c r="C182" s="28"/>
      <c r="D182" s="28"/>
      <c r="E182" s="23"/>
      <c r="F182" s="29"/>
      <c r="G182" s="23"/>
      <c r="H182" s="23"/>
      <c r="I182" s="28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</row>
    <row r="183" spans="1:81" ht="12.75" customHeight="1" x14ac:dyDescent="0.2">
      <c r="A183" s="23"/>
      <c r="B183" s="28"/>
      <c r="C183" s="28"/>
      <c r="D183" s="28"/>
      <c r="E183" s="23"/>
      <c r="F183" s="29"/>
      <c r="G183" s="23"/>
      <c r="H183" s="23"/>
      <c r="I183" s="28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</row>
    <row r="184" spans="1:81" ht="12.75" customHeight="1" x14ac:dyDescent="0.2">
      <c r="A184" s="23"/>
      <c r="B184" s="28"/>
      <c r="C184" s="28"/>
      <c r="D184" s="28"/>
      <c r="E184" s="23"/>
      <c r="F184" s="29"/>
      <c r="G184" s="23"/>
      <c r="H184" s="23"/>
      <c r="I184" s="28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</row>
    <row r="185" spans="1:81" ht="12.75" customHeight="1" x14ac:dyDescent="0.2">
      <c r="A185" s="23"/>
      <c r="B185" s="28"/>
      <c r="C185" s="28"/>
      <c r="D185" s="28"/>
      <c r="E185" s="23"/>
      <c r="F185" s="29"/>
      <c r="G185" s="23"/>
      <c r="H185" s="23"/>
      <c r="I185" s="28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</row>
    <row r="186" spans="1:81" ht="12.75" customHeight="1" x14ac:dyDescent="0.2">
      <c r="A186" s="23"/>
      <c r="B186" s="28"/>
      <c r="C186" s="28"/>
      <c r="D186" s="28"/>
      <c r="E186" s="23"/>
      <c r="F186" s="29"/>
      <c r="G186" s="23"/>
      <c r="H186" s="23"/>
      <c r="I186" s="28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</row>
    <row r="187" spans="1:81" ht="12.75" customHeight="1" x14ac:dyDescent="0.2">
      <c r="A187" s="23"/>
      <c r="B187" s="28"/>
      <c r="C187" s="28"/>
      <c r="D187" s="28"/>
      <c r="E187" s="23"/>
      <c r="F187" s="29"/>
      <c r="G187" s="23"/>
      <c r="H187" s="23"/>
      <c r="I187" s="28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</row>
    <row r="188" spans="1:81" ht="12.75" customHeight="1" x14ac:dyDescent="0.2">
      <c r="A188" s="23"/>
      <c r="B188" s="28"/>
      <c r="C188" s="28"/>
      <c r="D188" s="28"/>
      <c r="E188" s="23"/>
      <c r="F188" s="29"/>
      <c r="G188" s="23"/>
      <c r="H188" s="23"/>
      <c r="I188" s="28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</row>
    <row r="189" spans="1:81" ht="12.75" customHeight="1" x14ac:dyDescent="0.2">
      <c r="A189" s="23"/>
      <c r="B189" s="28"/>
      <c r="C189" s="28"/>
      <c r="D189" s="28"/>
      <c r="E189" s="23"/>
      <c r="F189" s="29"/>
      <c r="G189" s="23"/>
      <c r="H189" s="23"/>
      <c r="I189" s="28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</row>
    <row r="190" spans="1:81" ht="12.75" customHeight="1" x14ac:dyDescent="0.2">
      <c r="A190" s="23"/>
      <c r="B190" s="28"/>
      <c r="C190" s="28"/>
      <c r="D190" s="28"/>
      <c r="E190" s="23"/>
      <c r="F190" s="29"/>
      <c r="G190" s="23"/>
      <c r="H190" s="23"/>
      <c r="I190" s="28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</row>
    <row r="191" spans="1:81" ht="12.75" customHeight="1" x14ac:dyDescent="0.2">
      <c r="A191" s="23"/>
      <c r="B191" s="28"/>
      <c r="C191" s="28"/>
      <c r="D191" s="28"/>
      <c r="E191" s="23"/>
      <c r="F191" s="29"/>
      <c r="G191" s="23"/>
      <c r="H191" s="23"/>
      <c r="I191" s="28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</row>
    <row r="192" spans="1:81" ht="12.75" customHeight="1" x14ac:dyDescent="0.2">
      <c r="A192" s="23"/>
      <c r="B192" s="28"/>
      <c r="C192" s="28"/>
      <c r="D192" s="28"/>
      <c r="E192" s="23"/>
      <c r="F192" s="29"/>
      <c r="G192" s="23"/>
      <c r="H192" s="23"/>
      <c r="I192" s="28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</row>
    <row r="193" spans="1:81" ht="12.75" customHeight="1" x14ac:dyDescent="0.2">
      <c r="A193" s="23"/>
      <c r="B193" s="28"/>
      <c r="C193" s="28"/>
      <c r="D193" s="28"/>
      <c r="E193" s="23"/>
      <c r="F193" s="29"/>
      <c r="G193" s="23"/>
      <c r="H193" s="23"/>
      <c r="I193" s="28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</row>
    <row r="194" spans="1:81" ht="12.75" customHeight="1" x14ac:dyDescent="0.2">
      <c r="A194" s="23"/>
      <c r="B194" s="28"/>
      <c r="C194" s="28"/>
      <c r="D194" s="28"/>
      <c r="E194" s="23"/>
      <c r="F194" s="29"/>
      <c r="G194" s="23"/>
      <c r="H194" s="23"/>
      <c r="I194" s="28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</row>
    <row r="195" spans="1:81" ht="12.75" customHeight="1" x14ac:dyDescent="0.2">
      <c r="A195" s="23"/>
      <c r="B195" s="28"/>
      <c r="C195" s="28"/>
      <c r="D195" s="28"/>
      <c r="E195" s="23"/>
      <c r="F195" s="29"/>
      <c r="G195" s="23"/>
      <c r="H195" s="23"/>
      <c r="I195" s="28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</row>
    <row r="196" spans="1:81" ht="12.75" customHeight="1" x14ac:dyDescent="0.2">
      <c r="A196" s="23"/>
      <c r="B196" s="28"/>
      <c r="C196" s="28"/>
      <c r="D196" s="28"/>
      <c r="E196" s="23"/>
      <c r="F196" s="29"/>
      <c r="G196" s="23"/>
      <c r="H196" s="23"/>
      <c r="I196" s="28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</row>
    <row r="197" spans="1:81" ht="12.75" customHeight="1" x14ac:dyDescent="0.2">
      <c r="A197" s="23"/>
      <c r="B197" s="28"/>
      <c r="C197" s="28"/>
      <c r="D197" s="28"/>
      <c r="E197" s="23"/>
      <c r="F197" s="29"/>
      <c r="G197" s="23"/>
      <c r="H197" s="23"/>
      <c r="I197" s="28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</row>
    <row r="198" spans="1:81" ht="12.75" customHeight="1" x14ac:dyDescent="0.2">
      <c r="A198" s="23"/>
      <c r="B198" s="28"/>
      <c r="C198" s="28"/>
      <c r="D198" s="28"/>
      <c r="E198" s="23"/>
      <c r="F198" s="29"/>
      <c r="G198" s="23"/>
      <c r="H198" s="23"/>
      <c r="I198" s="28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</row>
    <row r="199" spans="1:81" ht="12.75" customHeight="1" x14ac:dyDescent="0.2">
      <c r="A199" s="23"/>
      <c r="B199" s="28"/>
      <c r="C199" s="28"/>
      <c r="D199" s="28"/>
      <c r="E199" s="23"/>
      <c r="F199" s="29"/>
      <c r="G199" s="23"/>
      <c r="H199" s="23"/>
      <c r="I199" s="28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</row>
    <row r="200" spans="1:81" ht="12.75" customHeight="1" x14ac:dyDescent="0.2">
      <c r="A200" s="23"/>
      <c r="B200" s="28"/>
      <c r="C200" s="28"/>
      <c r="D200" s="28"/>
      <c r="E200" s="23"/>
      <c r="F200" s="29"/>
      <c r="G200" s="23"/>
      <c r="H200" s="23"/>
      <c r="I200" s="28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</row>
    <row r="201" spans="1:81" ht="12.75" customHeight="1" x14ac:dyDescent="0.2">
      <c r="A201" s="23"/>
      <c r="B201" s="28"/>
      <c r="C201" s="28"/>
      <c r="D201" s="28"/>
      <c r="E201" s="23"/>
      <c r="F201" s="29"/>
      <c r="G201" s="23"/>
      <c r="H201" s="23"/>
      <c r="I201" s="28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</row>
    <row r="202" spans="1:81" ht="12.75" customHeight="1" x14ac:dyDescent="0.2">
      <c r="A202" s="23"/>
      <c r="B202" s="28"/>
      <c r="C202" s="28"/>
      <c r="D202" s="28"/>
      <c r="E202" s="23"/>
      <c r="F202" s="29"/>
      <c r="G202" s="23"/>
      <c r="H202" s="23"/>
      <c r="I202" s="28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</row>
    <row r="203" spans="1:81" ht="12.75" customHeight="1" x14ac:dyDescent="0.2">
      <c r="A203" s="23"/>
      <c r="B203" s="28"/>
      <c r="C203" s="28"/>
      <c r="D203" s="28"/>
      <c r="E203" s="23"/>
      <c r="F203" s="29"/>
      <c r="G203" s="23"/>
      <c r="H203" s="23"/>
      <c r="I203" s="28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</row>
    <row r="204" spans="1:81" ht="12.75" customHeight="1" x14ac:dyDescent="0.2">
      <c r="A204" s="23"/>
      <c r="B204" s="28"/>
      <c r="C204" s="28"/>
      <c r="D204" s="28"/>
      <c r="E204" s="23"/>
      <c r="F204" s="29"/>
      <c r="G204" s="23"/>
      <c r="H204" s="23"/>
      <c r="I204" s="28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</row>
    <row r="205" spans="1:81" ht="12.75" customHeight="1" x14ac:dyDescent="0.2">
      <c r="A205" s="23"/>
      <c r="B205" s="28"/>
      <c r="C205" s="28"/>
      <c r="D205" s="28"/>
      <c r="E205" s="23"/>
      <c r="F205" s="29"/>
      <c r="G205" s="23"/>
      <c r="H205" s="23"/>
      <c r="I205" s="28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</row>
    <row r="206" spans="1:81" ht="12.75" customHeight="1" x14ac:dyDescent="0.2">
      <c r="A206" s="23"/>
      <c r="B206" s="28"/>
      <c r="C206" s="28"/>
      <c r="D206" s="28"/>
      <c r="E206" s="23"/>
      <c r="F206" s="29"/>
      <c r="G206" s="23"/>
      <c r="H206" s="23"/>
      <c r="I206" s="28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</row>
    <row r="207" spans="1:81" ht="12.75" customHeight="1" x14ac:dyDescent="0.2">
      <c r="A207" s="23"/>
      <c r="B207" s="28"/>
      <c r="C207" s="28"/>
      <c r="D207" s="28"/>
      <c r="E207" s="23"/>
      <c r="F207" s="29"/>
      <c r="G207" s="23"/>
      <c r="H207" s="23"/>
      <c r="I207" s="28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</row>
    <row r="208" spans="1:81" ht="12.75" customHeight="1" x14ac:dyDescent="0.2">
      <c r="A208" s="23"/>
      <c r="B208" s="28"/>
      <c r="C208" s="28"/>
      <c r="D208" s="28"/>
      <c r="E208" s="23"/>
      <c r="F208" s="29"/>
      <c r="G208" s="23"/>
      <c r="H208" s="23"/>
      <c r="I208" s="28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</row>
    <row r="209" spans="1:81" ht="12.75" customHeight="1" x14ac:dyDescent="0.2">
      <c r="A209" s="23"/>
      <c r="B209" s="28"/>
      <c r="C209" s="28"/>
      <c r="D209" s="28"/>
      <c r="E209" s="23"/>
      <c r="F209" s="29"/>
      <c r="G209" s="23"/>
      <c r="H209" s="23"/>
      <c r="I209" s="28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</row>
    <row r="210" spans="1:81" ht="12.75" customHeight="1" x14ac:dyDescent="0.2">
      <c r="A210" s="23"/>
      <c r="B210" s="28"/>
      <c r="C210" s="28"/>
      <c r="D210" s="28"/>
      <c r="E210" s="23"/>
      <c r="F210" s="29"/>
      <c r="G210" s="23"/>
      <c r="H210" s="23"/>
      <c r="I210" s="28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</row>
    <row r="211" spans="1:81" ht="12.75" customHeight="1" x14ac:dyDescent="0.2">
      <c r="A211" s="23"/>
      <c r="B211" s="28"/>
      <c r="C211" s="28"/>
      <c r="D211" s="28"/>
      <c r="E211" s="23"/>
      <c r="F211" s="29"/>
      <c r="G211" s="23"/>
      <c r="H211" s="23"/>
      <c r="I211" s="28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</row>
    <row r="212" spans="1:81" ht="12.75" customHeight="1" x14ac:dyDescent="0.2">
      <c r="A212" s="23"/>
      <c r="B212" s="28"/>
      <c r="C212" s="28"/>
      <c r="D212" s="28"/>
      <c r="E212" s="23"/>
      <c r="F212" s="29"/>
      <c r="G212" s="23"/>
      <c r="H212" s="23"/>
      <c r="I212" s="28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</row>
    <row r="213" spans="1:81" ht="12.75" customHeight="1" x14ac:dyDescent="0.2">
      <c r="A213" s="23"/>
      <c r="B213" s="28"/>
      <c r="C213" s="28"/>
      <c r="D213" s="28"/>
      <c r="E213" s="23"/>
      <c r="F213" s="29"/>
      <c r="G213" s="23"/>
      <c r="H213" s="23"/>
      <c r="I213" s="28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</row>
    <row r="214" spans="1:81" ht="12.75" customHeight="1" x14ac:dyDescent="0.2">
      <c r="A214" s="23"/>
      <c r="B214" s="28"/>
      <c r="C214" s="28"/>
      <c r="D214" s="28"/>
      <c r="E214" s="23"/>
      <c r="F214" s="29"/>
      <c r="G214" s="23"/>
      <c r="H214" s="23"/>
      <c r="I214" s="28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</row>
    <row r="215" spans="1:81" ht="12.75" customHeight="1" x14ac:dyDescent="0.2">
      <c r="A215" s="23"/>
      <c r="B215" s="28"/>
      <c r="C215" s="28"/>
      <c r="D215" s="28"/>
      <c r="E215" s="23"/>
      <c r="F215" s="29"/>
      <c r="G215" s="23"/>
      <c r="H215" s="23"/>
      <c r="I215" s="28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</row>
    <row r="216" spans="1:81" ht="12.75" customHeight="1" x14ac:dyDescent="0.2">
      <c r="A216" s="23"/>
      <c r="B216" s="28"/>
      <c r="C216" s="28"/>
      <c r="D216" s="28"/>
      <c r="E216" s="23"/>
      <c r="F216" s="29"/>
      <c r="G216" s="23"/>
      <c r="H216" s="23"/>
      <c r="I216" s="28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</row>
    <row r="217" spans="1:81" ht="12.75" customHeight="1" x14ac:dyDescent="0.2">
      <c r="A217" s="23"/>
      <c r="B217" s="28"/>
      <c r="C217" s="28"/>
      <c r="D217" s="28"/>
      <c r="E217" s="23"/>
      <c r="F217" s="29"/>
      <c r="G217" s="23"/>
      <c r="H217" s="23"/>
      <c r="I217" s="28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</row>
    <row r="218" spans="1:81" ht="12.75" customHeight="1" x14ac:dyDescent="0.2">
      <c r="A218" s="23"/>
      <c r="B218" s="28"/>
      <c r="C218" s="28"/>
      <c r="D218" s="28"/>
      <c r="E218" s="23"/>
      <c r="F218" s="29"/>
      <c r="G218" s="23"/>
      <c r="H218" s="23"/>
      <c r="I218" s="28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</row>
    <row r="219" spans="1:81" ht="12.75" customHeight="1" x14ac:dyDescent="0.2">
      <c r="A219" s="23"/>
      <c r="B219" s="28"/>
      <c r="C219" s="28"/>
      <c r="D219" s="28"/>
      <c r="E219" s="23"/>
      <c r="F219" s="29"/>
      <c r="G219" s="23"/>
      <c r="H219" s="23"/>
      <c r="I219" s="28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</row>
    <row r="220" spans="1:81" ht="12.75" customHeight="1" x14ac:dyDescent="0.2">
      <c r="A220" s="23"/>
      <c r="B220" s="28"/>
      <c r="C220" s="28"/>
      <c r="D220" s="28"/>
      <c r="E220" s="23"/>
      <c r="F220" s="29"/>
      <c r="G220" s="23"/>
      <c r="H220" s="23"/>
      <c r="I220" s="28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</row>
    <row r="221" spans="1:81" ht="15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</row>
    <row r="222" spans="1:81" ht="15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</row>
    <row r="223" spans="1:81" ht="15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</row>
    <row r="224" spans="1:81" ht="15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</row>
    <row r="225" spans="1:81" ht="15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</row>
    <row r="226" spans="1:81" ht="15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</row>
    <row r="227" spans="1:81" ht="15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</row>
    <row r="228" spans="1:81" ht="15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</row>
    <row r="229" spans="1:81" ht="15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</row>
    <row r="230" spans="1:81" ht="15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</row>
    <row r="231" spans="1:81" ht="15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</row>
    <row r="232" spans="1:81" ht="15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</row>
    <row r="233" spans="1:81" ht="15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</row>
    <row r="234" spans="1:81" ht="15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</row>
    <row r="235" spans="1:81" ht="15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</row>
    <row r="236" spans="1:81" ht="15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</row>
    <row r="237" spans="1:81" ht="15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</row>
    <row r="238" spans="1:81" ht="15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</row>
    <row r="239" spans="1:81" ht="15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</row>
    <row r="240" spans="1:81" ht="15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</row>
    <row r="241" spans="1:81" ht="15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</row>
    <row r="242" spans="1:81" ht="15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</row>
    <row r="243" spans="1:81" ht="15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</row>
    <row r="244" spans="1:81" ht="15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</row>
    <row r="245" spans="1:81" ht="15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</row>
    <row r="246" spans="1:81" ht="15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</row>
    <row r="247" spans="1:81" ht="15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</row>
    <row r="248" spans="1:81" ht="15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</row>
    <row r="249" spans="1:81" ht="15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</row>
    <row r="250" spans="1:81" ht="15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</row>
    <row r="251" spans="1:81" ht="15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</row>
    <row r="252" spans="1:81" ht="15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</row>
    <row r="253" spans="1:81" ht="15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</row>
    <row r="254" spans="1:81" ht="15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</row>
    <row r="255" spans="1:81" ht="15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</row>
    <row r="256" spans="1:81" ht="15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</row>
    <row r="257" spans="1:81" ht="15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</row>
    <row r="258" spans="1:81" ht="15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</row>
    <row r="259" spans="1:81" ht="15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</row>
    <row r="260" spans="1:81" ht="15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</row>
    <row r="261" spans="1:81" ht="15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</row>
    <row r="262" spans="1:81" ht="15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</row>
    <row r="263" spans="1:81" ht="15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</row>
    <row r="264" spans="1:81" ht="15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</row>
    <row r="265" spans="1:81" ht="15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</row>
    <row r="266" spans="1:81" ht="15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</row>
    <row r="267" spans="1:81" ht="15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</row>
    <row r="268" spans="1:81" ht="15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</row>
    <row r="269" spans="1:81" ht="15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</row>
    <row r="270" spans="1:81" ht="15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</row>
    <row r="271" spans="1:81" ht="15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</row>
    <row r="272" spans="1:81" ht="15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</row>
    <row r="273" spans="1:81" ht="15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</row>
    <row r="274" spans="1:81" ht="15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</row>
    <row r="275" spans="1:81" ht="15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</row>
    <row r="276" spans="1:81" ht="15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</row>
    <row r="277" spans="1:81" ht="15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</row>
    <row r="278" spans="1:81" ht="15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</row>
    <row r="279" spans="1:81" ht="15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</row>
    <row r="280" spans="1:81" ht="15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</row>
    <row r="281" spans="1:81" ht="15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</row>
    <row r="282" spans="1:81" ht="15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</row>
    <row r="283" spans="1:81" ht="15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</row>
    <row r="284" spans="1:81" ht="15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</row>
    <row r="285" spans="1:81" ht="15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</row>
    <row r="286" spans="1:81" ht="15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</row>
    <row r="287" spans="1:81" ht="15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</row>
    <row r="288" spans="1:81" ht="15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</row>
    <row r="289" spans="1:81" ht="15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</row>
    <row r="290" spans="1:81" ht="15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</row>
    <row r="291" spans="1:81" ht="15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</row>
    <row r="292" spans="1:81" ht="15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</row>
    <row r="293" spans="1:81" ht="15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</row>
    <row r="294" spans="1:81" ht="15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</row>
    <row r="295" spans="1:81" ht="15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</row>
    <row r="296" spans="1:81" ht="15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</row>
    <row r="297" spans="1:81" ht="15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</row>
    <row r="298" spans="1:81" ht="15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</row>
    <row r="299" spans="1:81" ht="15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</row>
    <row r="300" spans="1:81" ht="15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</row>
    <row r="301" spans="1:81" ht="15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</row>
    <row r="302" spans="1:81" ht="15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</row>
    <row r="303" spans="1:81" ht="15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</row>
    <row r="304" spans="1:81" ht="15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</row>
    <row r="305" spans="1:81" ht="15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</row>
    <row r="306" spans="1:81" ht="15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</row>
    <row r="307" spans="1:81" ht="15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</row>
    <row r="308" spans="1:81" ht="15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</row>
    <row r="309" spans="1:81" ht="15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</row>
    <row r="310" spans="1:81" ht="15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</row>
    <row r="311" spans="1:81" ht="15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</row>
    <row r="312" spans="1:81" ht="15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</row>
    <row r="313" spans="1:81" ht="15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</row>
    <row r="314" spans="1:81" ht="15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</row>
    <row r="315" spans="1:81" ht="15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</row>
    <row r="316" spans="1:81" ht="15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</row>
    <row r="317" spans="1:81" ht="15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</row>
    <row r="318" spans="1:81" ht="15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</row>
    <row r="319" spans="1:81" ht="15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</row>
    <row r="320" spans="1:81" ht="15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</row>
    <row r="321" spans="1:81" ht="15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</row>
    <row r="322" spans="1:81" ht="15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</row>
    <row r="323" spans="1:81" ht="15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</row>
    <row r="324" spans="1:81" ht="15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</row>
    <row r="325" spans="1:81" ht="15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</row>
    <row r="326" spans="1:81" ht="15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</row>
    <row r="327" spans="1:81" ht="15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</row>
    <row r="328" spans="1:81" ht="15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</row>
    <row r="329" spans="1:81" ht="15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</row>
    <row r="330" spans="1:81" ht="15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</row>
    <row r="331" spans="1:81" ht="15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</row>
    <row r="332" spans="1:81" ht="15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</row>
    <row r="333" spans="1:81" ht="15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</row>
    <row r="334" spans="1:81" ht="15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</row>
    <row r="335" spans="1:81" ht="15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</row>
    <row r="336" spans="1:81" ht="15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</row>
    <row r="337" spans="1:81" ht="15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</row>
    <row r="338" spans="1:81" ht="15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</row>
    <row r="339" spans="1:81" ht="15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</row>
    <row r="340" spans="1:81" ht="15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</row>
    <row r="341" spans="1:81" ht="15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</row>
    <row r="342" spans="1:81" ht="15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</row>
    <row r="343" spans="1:81" ht="15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</row>
    <row r="344" spans="1:81" ht="15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</row>
    <row r="345" spans="1:81" ht="15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</row>
    <row r="346" spans="1:81" ht="15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</row>
    <row r="347" spans="1:81" ht="15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</row>
    <row r="348" spans="1:81" ht="15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</row>
    <row r="349" spans="1:81" ht="15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</row>
    <row r="350" spans="1:81" ht="15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</row>
    <row r="351" spans="1:81" ht="15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</row>
    <row r="352" spans="1:81" ht="15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</row>
    <row r="353" spans="1:81" ht="15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</row>
    <row r="354" spans="1:81" ht="15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</row>
    <row r="355" spans="1:81" ht="15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</row>
    <row r="356" spans="1:81" ht="15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</row>
    <row r="357" spans="1:81" ht="15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</row>
    <row r="358" spans="1:81" ht="15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</row>
    <row r="359" spans="1:81" ht="15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</row>
    <row r="360" spans="1:81" ht="15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</row>
    <row r="361" spans="1:81" ht="15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</row>
    <row r="362" spans="1:81" ht="15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</row>
    <row r="363" spans="1:81" ht="15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</row>
    <row r="364" spans="1:81" ht="15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</row>
    <row r="365" spans="1:81" ht="15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</row>
    <row r="366" spans="1:81" ht="15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</row>
    <row r="367" spans="1:81" ht="15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</row>
    <row r="368" spans="1:81" ht="15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</row>
    <row r="369" spans="1:81" ht="15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</row>
    <row r="370" spans="1:81" ht="15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</row>
    <row r="371" spans="1:81" ht="15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</row>
    <row r="372" spans="1:81" ht="15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</row>
    <row r="373" spans="1:81" ht="15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</row>
    <row r="374" spans="1:81" ht="15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</row>
    <row r="375" spans="1:81" ht="15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</row>
    <row r="376" spans="1:81" ht="15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</row>
    <row r="377" spans="1:81" ht="15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</row>
    <row r="378" spans="1:81" ht="15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</row>
    <row r="379" spans="1:81" ht="15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</row>
    <row r="380" spans="1:81" ht="15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</row>
    <row r="381" spans="1:81" ht="15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</row>
    <row r="382" spans="1:81" ht="15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</row>
    <row r="383" spans="1:81" ht="15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</row>
    <row r="384" spans="1:81" ht="15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</row>
    <row r="385" spans="1:81" ht="15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</row>
    <row r="386" spans="1:81" ht="15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</row>
    <row r="387" spans="1:81" ht="15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</row>
    <row r="388" spans="1:81" ht="15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</row>
    <row r="389" spans="1:81" ht="15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</row>
    <row r="390" spans="1:81" ht="15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</row>
    <row r="391" spans="1:81" ht="15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</row>
    <row r="392" spans="1:81" ht="15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</row>
    <row r="393" spans="1:81" ht="15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</row>
    <row r="394" spans="1:81" ht="15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</row>
    <row r="395" spans="1:81" ht="15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</row>
    <row r="396" spans="1:81" ht="15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</row>
    <row r="397" spans="1:81" ht="15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</row>
    <row r="398" spans="1:81" ht="15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</row>
    <row r="399" spans="1:81" ht="15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</row>
    <row r="400" spans="1:81" ht="15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</row>
    <row r="401" spans="1:81" ht="15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</row>
    <row r="402" spans="1:81" ht="15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</row>
    <row r="403" spans="1:81" ht="15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</row>
    <row r="404" spans="1:81" ht="15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</row>
    <row r="405" spans="1:81" ht="15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</row>
    <row r="406" spans="1:81" ht="15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</row>
    <row r="407" spans="1:81" ht="15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</row>
    <row r="408" spans="1:81" ht="15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</row>
    <row r="409" spans="1:81" ht="15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</row>
    <row r="410" spans="1:81" ht="15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</row>
    <row r="411" spans="1:81" ht="15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</row>
    <row r="412" spans="1:81" ht="15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</row>
    <row r="413" spans="1:81" ht="15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</row>
    <row r="414" spans="1:81" ht="15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</row>
    <row r="415" spans="1:81" ht="15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</row>
    <row r="416" spans="1:81" ht="15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</row>
    <row r="417" spans="1:81" ht="15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</row>
    <row r="418" spans="1:81" ht="15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</row>
    <row r="419" spans="1:81" ht="15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</row>
    <row r="420" spans="1:81" ht="15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</row>
    <row r="421" spans="1:81" ht="15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</row>
    <row r="422" spans="1:81" ht="15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</row>
    <row r="423" spans="1:81" ht="15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</row>
    <row r="424" spans="1:81" ht="15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</row>
    <row r="425" spans="1:81" ht="15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</row>
    <row r="426" spans="1:81" ht="15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</row>
    <row r="427" spans="1:81" ht="15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</row>
    <row r="428" spans="1:81" ht="15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</row>
    <row r="429" spans="1:81" ht="15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</row>
    <row r="430" spans="1:81" ht="15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</row>
    <row r="431" spans="1:81" ht="15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</row>
    <row r="432" spans="1:81" ht="15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</row>
    <row r="433" spans="1:81" ht="15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</row>
    <row r="434" spans="1:81" ht="15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</row>
    <row r="435" spans="1:81" ht="15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</row>
    <row r="436" spans="1:81" ht="15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</row>
    <row r="437" spans="1:81" ht="15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</row>
    <row r="438" spans="1:81" ht="15.7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</row>
    <row r="439" spans="1:81" ht="15.7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</row>
    <row r="440" spans="1:81" ht="15.7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</row>
    <row r="441" spans="1:81" ht="15.7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</row>
    <row r="442" spans="1:81" ht="15.7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</row>
    <row r="443" spans="1:81" ht="15.7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</row>
    <row r="444" spans="1:81" ht="15.7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</row>
    <row r="445" spans="1:81" ht="15.7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</row>
    <row r="446" spans="1:81" ht="15.7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</row>
    <row r="447" spans="1:81" ht="15.7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</row>
    <row r="448" spans="1:81" ht="15.7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</row>
    <row r="449" spans="1:81" ht="15.7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</row>
    <row r="450" spans="1:81" ht="15.7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</row>
    <row r="451" spans="1:81" ht="15.7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</row>
    <row r="452" spans="1:81" ht="15.7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</row>
    <row r="453" spans="1:81" ht="15.7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</row>
    <row r="454" spans="1:81" ht="15.7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</row>
    <row r="455" spans="1:81" ht="15.7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</row>
    <row r="456" spans="1:81" ht="15.7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</row>
    <row r="457" spans="1:81" ht="15.7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</row>
    <row r="458" spans="1:81" ht="15.7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</row>
    <row r="459" spans="1:81" ht="15.7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</row>
    <row r="460" spans="1:81" ht="15.7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</row>
    <row r="461" spans="1:81" ht="15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</row>
    <row r="462" spans="1:81" ht="15.7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</row>
    <row r="463" spans="1:81" ht="15.7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</row>
    <row r="464" spans="1:81" ht="15.7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</row>
    <row r="465" spans="1:81" ht="15.7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</row>
    <row r="466" spans="1:81" ht="15.7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</row>
    <row r="467" spans="1:81" ht="15.7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</row>
    <row r="468" spans="1:81" ht="15.7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</row>
    <row r="469" spans="1:81" ht="15.7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</row>
    <row r="470" spans="1:81" ht="15.7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</row>
    <row r="471" spans="1:81" ht="15.7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</row>
    <row r="472" spans="1:81" ht="15.7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</row>
    <row r="473" spans="1:81" ht="15.7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</row>
    <row r="474" spans="1:81" ht="15.7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</row>
    <row r="475" spans="1:81" ht="15.7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</row>
    <row r="476" spans="1:81" ht="15.7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</row>
    <row r="477" spans="1:81" ht="15.7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</row>
    <row r="478" spans="1:81" ht="15.7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</row>
    <row r="479" spans="1:81" ht="15.7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</row>
    <row r="480" spans="1:81" ht="15.7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</row>
    <row r="481" spans="1:81" ht="15.7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</row>
    <row r="482" spans="1:81" ht="15.7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</row>
    <row r="483" spans="1:81" ht="15.7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</row>
    <row r="484" spans="1:81" ht="15.7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</row>
    <row r="485" spans="1:81" ht="15.7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</row>
    <row r="486" spans="1:81" ht="15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</row>
    <row r="487" spans="1:81" ht="15.7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</row>
    <row r="488" spans="1:81" ht="15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</row>
    <row r="489" spans="1:81" ht="15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</row>
    <row r="490" spans="1:81" ht="15.7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</row>
    <row r="491" spans="1:81" ht="15.7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</row>
    <row r="492" spans="1:81" ht="15.7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</row>
    <row r="493" spans="1:81" ht="15.7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</row>
    <row r="494" spans="1:81" ht="15.7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</row>
    <row r="495" spans="1:81" ht="15.7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</row>
    <row r="496" spans="1:81" ht="15.7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</row>
    <row r="497" spans="1:81" ht="15.7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</row>
    <row r="498" spans="1:81" ht="15.7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</row>
    <row r="499" spans="1:81" ht="15.7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</row>
    <row r="500" spans="1:81" ht="15.7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</row>
    <row r="501" spans="1:81" ht="15.7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</row>
    <row r="502" spans="1:81" ht="15.7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</row>
    <row r="503" spans="1:81" ht="15.7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</row>
    <row r="504" spans="1:81" ht="15.7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</row>
    <row r="505" spans="1:81" ht="15.7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</row>
    <row r="506" spans="1:81" ht="15.7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</row>
    <row r="507" spans="1:81" ht="15.7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</row>
    <row r="508" spans="1:81" ht="15.7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</row>
    <row r="509" spans="1:81" ht="15.7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</row>
    <row r="510" spans="1:81" ht="15.7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</row>
    <row r="511" spans="1:81" ht="15.7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</row>
    <row r="512" spans="1:81" ht="15.7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</row>
    <row r="513" spans="1:81" ht="15.7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</row>
    <row r="514" spans="1:81" ht="15.7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</row>
    <row r="515" spans="1:81" ht="15.7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</row>
    <row r="516" spans="1:81" ht="15.7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</row>
    <row r="517" spans="1:81" ht="15.7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</row>
    <row r="518" spans="1:81" ht="15.7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</row>
    <row r="519" spans="1:81" ht="15.7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</row>
    <row r="520" spans="1:81" ht="15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</row>
    <row r="521" spans="1:81" ht="15.7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</row>
    <row r="522" spans="1:81" ht="15.7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</row>
    <row r="523" spans="1:81" ht="15.7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</row>
    <row r="524" spans="1:81" ht="15.7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</row>
    <row r="525" spans="1:81" ht="15.7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</row>
    <row r="526" spans="1:81" ht="15.7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</row>
    <row r="527" spans="1:81" ht="15.7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</row>
    <row r="528" spans="1:81" ht="15.7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</row>
    <row r="529" spans="1:81" ht="15.7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</row>
    <row r="530" spans="1:81" ht="15.7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</row>
    <row r="531" spans="1:81" ht="15.7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</row>
    <row r="532" spans="1:81" ht="15.7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</row>
    <row r="533" spans="1:81" ht="15.7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</row>
    <row r="534" spans="1:81" ht="15.7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</row>
    <row r="535" spans="1:81" ht="15.7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</row>
    <row r="536" spans="1:81" ht="15.7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</row>
    <row r="537" spans="1:81" ht="15.7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</row>
    <row r="538" spans="1:81" ht="15.7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</row>
    <row r="539" spans="1:81" ht="15.7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</row>
    <row r="540" spans="1:81" ht="15.7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</row>
    <row r="541" spans="1:81" ht="15.7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</row>
    <row r="542" spans="1:81" ht="15.7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</row>
    <row r="543" spans="1:81" ht="15.7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</row>
    <row r="544" spans="1:81" ht="15.7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</row>
    <row r="545" spans="1:81" ht="15.7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</row>
    <row r="546" spans="1:81" ht="15.7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</row>
    <row r="547" spans="1:81" ht="15.7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</row>
    <row r="548" spans="1:81" ht="15.7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</row>
    <row r="549" spans="1:81" ht="15.7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</row>
    <row r="550" spans="1:81" ht="15.7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</row>
    <row r="551" spans="1:81" ht="15.7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</row>
    <row r="552" spans="1:81" ht="15.7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</row>
    <row r="553" spans="1:81" ht="15.7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</row>
    <row r="554" spans="1:81" ht="15.7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</row>
    <row r="555" spans="1:81" ht="15.7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</row>
    <row r="556" spans="1:81" ht="15.7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</row>
    <row r="557" spans="1:81" ht="15.7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</row>
    <row r="558" spans="1:81" ht="15.7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</row>
    <row r="559" spans="1:81" ht="15.7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</row>
    <row r="560" spans="1:81" ht="15.7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</row>
    <row r="561" spans="1:81" ht="15.7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</row>
    <row r="562" spans="1:81" ht="15.7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</row>
    <row r="563" spans="1:81" ht="15.7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</row>
    <row r="564" spans="1:81" ht="15.7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</row>
    <row r="565" spans="1:81" ht="15.7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</row>
    <row r="566" spans="1:81" ht="15.7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</row>
    <row r="567" spans="1:81" ht="15.7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</row>
    <row r="568" spans="1:81" ht="15.7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</row>
    <row r="569" spans="1:81" ht="15.7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</row>
    <row r="570" spans="1:81" ht="15.7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</row>
    <row r="571" spans="1:81" ht="15.7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</row>
    <row r="572" spans="1:81" ht="15.7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</row>
    <row r="573" spans="1:81" ht="15.7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</row>
    <row r="574" spans="1:81" ht="15.7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</row>
    <row r="575" spans="1:81" ht="15.7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</row>
    <row r="576" spans="1:81" ht="15.7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</row>
    <row r="577" spans="1:81" ht="15.7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</row>
    <row r="578" spans="1:81" ht="15.7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</row>
    <row r="579" spans="1:81" ht="15.7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</row>
    <row r="580" spans="1:81" ht="15.7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</row>
    <row r="581" spans="1:81" ht="15.7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</row>
    <row r="582" spans="1:81" ht="15.7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</row>
    <row r="583" spans="1:81" ht="15.7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</row>
    <row r="584" spans="1:81" ht="15.7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</row>
    <row r="585" spans="1:81" ht="15.7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</row>
    <row r="586" spans="1:81" ht="15.7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</row>
    <row r="587" spans="1:81" ht="15.7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</row>
    <row r="588" spans="1:81" ht="15.7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</row>
    <row r="589" spans="1:81" ht="15.7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</row>
    <row r="590" spans="1:81" ht="15.7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</row>
    <row r="591" spans="1:81" ht="15.7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</row>
    <row r="592" spans="1:81" ht="15.7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</row>
    <row r="593" spans="1:81" ht="15.7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</row>
    <row r="594" spans="1:81" ht="15.7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</row>
    <row r="595" spans="1:81" ht="15.7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</row>
    <row r="596" spans="1:81" ht="15.7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</row>
    <row r="597" spans="1:81" ht="15.7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</row>
    <row r="598" spans="1:81" ht="15.7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</row>
    <row r="599" spans="1:81" ht="15.7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</row>
    <row r="600" spans="1:81" ht="15.7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</row>
    <row r="601" spans="1:81" ht="15.7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</row>
    <row r="602" spans="1:81" ht="15.7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</row>
    <row r="603" spans="1:81" ht="15.7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</row>
    <row r="604" spans="1:81" ht="15.7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</row>
    <row r="605" spans="1:81" ht="15.7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</row>
    <row r="606" spans="1:81" ht="15.7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</row>
    <row r="607" spans="1:81" ht="15.7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</row>
    <row r="608" spans="1:81" ht="15.7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</row>
    <row r="609" spans="1:81" ht="15.7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</row>
    <row r="610" spans="1:81" ht="15.7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</row>
    <row r="611" spans="1:81" ht="15.7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</row>
    <row r="612" spans="1:81" ht="15.7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</row>
    <row r="613" spans="1:81" ht="15.7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W613" s="23"/>
      <c r="BX613" s="23"/>
      <c r="BY613" s="23"/>
      <c r="BZ613" s="23"/>
      <c r="CA613" s="23"/>
      <c r="CB613" s="23"/>
      <c r="CC613" s="23"/>
    </row>
    <row r="614" spans="1:81" ht="15.7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W614" s="23"/>
      <c r="BX614" s="23"/>
      <c r="BY614" s="23"/>
      <c r="BZ614" s="23"/>
      <c r="CA614" s="23"/>
      <c r="CB614" s="23"/>
      <c r="CC614" s="23"/>
    </row>
    <row r="615" spans="1:81" ht="15.7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W615" s="23"/>
      <c r="BX615" s="23"/>
      <c r="BY615" s="23"/>
      <c r="BZ615" s="23"/>
      <c r="CA615" s="23"/>
      <c r="CB615" s="23"/>
      <c r="CC615" s="23"/>
    </row>
    <row r="616" spans="1:81" ht="15.7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W616" s="23"/>
      <c r="BX616" s="23"/>
      <c r="BY616" s="23"/>
      <c r="BZ616" s="23"/>
      <c r="CA616" s="23"/>
      <c r="CB616" s="23"/>
      <c r="CC616" s="23"/>
    </row>
    <row r="617" spans="1:81" ht="15.7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</row>
    <row r="618" spans="1:81" ht="15.7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  <c r="BX618" s="23"/>
      <c r="BY618" s="23"/>
      <c r="BZ618" s="23"/>
      <c r="CA618" s="23"/>
      <c r="CB618" s="23"/>
      <c r="CC618" s="23"/>
    </row>
    <row r="619" spans="1:81" ht="15.7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  <c r="BX619" s="23"/>
      <c r="BY619" s="23"/>
      <c r="BZ619" s="23"/>
      <c r="CA619" s="23"/>
      <c r="CB619" s="23"/>
      <c r="CC619" s="23"/>
    </row>
    <row r="620" spans="1:81" ht="15.7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  <c r="BX620" s="23"/>
      <c r="BY620" s="23"/>
      <c r="BZ620" s="23"/>
      <c r="CA620" s="23"/>
      <c r="CB620" s="23"/>
      <c r="CC620" s="23"/>
    </row>
    <row r="621" spans="1:81" ht="15.7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  <c r="BX621" s="23"/>
      <c r="BY621" s="23"/>
      <c r="BZ621" s="23"/>
      <c r="CA621" s="23"/>
      <c r="CB621" s="23"/>
      <c r="CC621" s="23"/>
    </row>
    <row r="622" spans="1:81" ht="15.7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  <c r="BX622" s="23"/>
      <c r="BY622" s="23"/>
      <c r="BZ622" s="23"/>
      <c r="CA622" s="23"/>
      <c r="CB622" s="23"/>
      <c r="CC622" s="23"/>
    </row>
    <row r="623" spans="1:81" ht="15.7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3"/>
      <c r="CC623" s="23"/>
    </row>
    <row r="624" spans="1:81" ht="15.7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  <c r="BX624" s="23"/>
      <c r="BY624" s="23"/>
      <c r="BZ624" s="23"/>
      <c r="CA624" s="23"/>
      <c r="CB624" s="23"/>
      <c r="CC624" s="23"/>
    </row>
    <row r="625" spans="1:81" ht="15.7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</row>
    <row r="626" spans="1:81" ht="15.7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</row>
    <row r="627" spans="1:81" ht="15.7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</row>
    <row r="628" spans="1:81" ht="15.7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</row>
    <row r="629" spans="1:81" ht="15.7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  <c r="BX629" s="23"/>
      <c r="BY629" s="23"/>
      <c r="BZ629" s="23"/>
      <c r="CA629" s="23"/>
      <c r="CB629" s="23"/>
      <c r="CC629" s="23"/>
    </row>
    <row r="630" spans="1:81" ht="15.7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</row>
    <row r="631" spans="1:81" ht="15.7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</row>
    <row r="632" spans="1:81" ht="15.7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</row>
    <row r="633" spans="1:81" ht="15.7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</row>
    <row r="634" spans="1:81" ht="15.7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</row>
    <row r="635" spans="1:81" ht="15.7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</row>
    <row r="636" spans="1:81" ht="15.7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  <c r="BX636" s="23"/>
      <c r="BY636" s="23"/>
      <c r="BZ636" s="23"/>
      <c r="CA636" s="23"/>
      <c r="CB636" s="23"/>
      <c r="CC636" s="23"/>
    </row>
    <row r="637" spans="1:81" ht="15.7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  <c r="BX637" s="23"/>
      <c r="BY637" s="23"/>
      <c r="BZ637" s="23"/>
      <c r="CA637" s="23"/>
      <c r="CB637" s="23"/>
      <c r="CC637" s="23"/>
    </row>
    <row r="638" spans="1:81" ht="15.7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</row>
    <row r="639" spans="1:81" ht="15.7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  <c r="BX639" s="23"/>
      <c r="BY639" s="23"/>
      <c r="BZ639" s="23"/>
      <c r="CA639" s="23"/>
      <c r="CB639" s="23"/>
      <c r="CC639" s="23"/>
    </row>
    <row r="640" spans="1:81" ht="15.7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  <c r="BX640" s="23"/>
      <c r="BY640" s="23"/>
      <c r="BZ640" s="23"/>
      <c r="CA640" s="23"/>
      <c r="CB640" s="23"/>
      <c r="CC640" s="23"/>
    </row>
    <row r="641" spans="1:81" ht="15.7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  <c r="BX641" s="23"/>
      <c r="BY641" s="23"/>
      <c r="BZ641" s="23"/>
      <c r="CA641" s="23"/>
      <c r="CB641" s="23"/>
      <c r="CC641" s="23"/>
    </row>
    <row r="642" spans="1:81" ht="15.7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  <c r="BX642" s="23"/>
      <c r="BY642" s="23"/>
      <c r="BZ642" s="23"/>
      <c r="CA642" s="23"/>
      <c r="CB642" s="23"/>
      <c r="CC642" s="23"/>
    </row>
    <row r="643" spans="1:81" ht="15.7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  <c r="BX643" s="23"/>
      <c r="BY643" s="23"/>
      <c r="BZ643" s="23"/>
      <c r="CA643" s="23"/>
      <c r="CB643" s="23"/>
      <c r="CC643" s="23"/>
    </row>
    <row r="644" spans="1:81" ht="15.7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  <c r="BX644" s="23"/>
      <c r="BY644" s="23"/>
      <c r="BZ644" s="23"/>
      <c r="CA644" s="23"/>
      <c r="CB644" s="23"/>
      <c r="CC644" s="23"/>
    </row>
    <row r="645" spans="1:81" ht="15.7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</row>
    <row r="646" spans="1:81" ht="15.7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  <c r="BX646" s="23"/>
      <c r="BY646" s="23"/>
      <c r="BZ646" s="23"/>
      <c r="CA646" s="23"/>
      <c r="CB646" s="23"/>
      <c r="CC646" s="23"/>
    </row>
    <row r="647" spans="1:81" ht="15.7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  <c r="BX647" s="23"/>
      <c r="BY647" s="23"/>
      <c r="BZ647" s="23"/>
      <c r="CA647" s="23"/>
      <c r="CB647" s="23"/>
      <c r="CC647" s="23"/>
    </row>
    <row r="648" spans="1:81" ht="15.7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  <c r="BX648" s="23"/>
      <c r="BY648" s="23"/>
      <c r="BZ648" s="23"/>
      <c r="CA648" s="23"/>
      <c r="CB648" s="23"/>
      <c r="CC648" s="23"/>
    </row>
    <row r="649" spans="1:81" ht="15.7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  <c r="BX649" s="23"/>
      <c r="BY649" s="23"/>
      <c r="BZ649" s="23"/>
      <c r="CA649" s="23"/>
      <c r="CB649" s="23"/>
      <c r="CC649" s="23"/>
    </row>
    <row r="650" spans="1:81" ht="15.7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</row>
    <row r="651" spans="1:81" ht="15.7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  <c r="BX651" s="23"/>
      <c r="BY651" s="23"/>
      <c r="BZ651" s="23"/>
      <c r="CA651" s="23"/>
      <c r="CB651" s="23"/>
      <c r="CC651" s="23"/>
    </row>
    <row r="652" spans="1:81" ht="15.7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  <c r="BX652" s="23"/>
      <c r="BY652" s="23"/>
      <c r="BZ652" s="23"/>
      <c r="CA652" s="23"/>
      <c r="CB652" s="23"/>
      <c r="CC652" s="23"/>
    </row>
    <row r="653" spans="1:81" ht="15.7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/>
    </row>
    <row r="654" spans="1:81" ht="15.7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  <c r="BX654" s="23"/>
      <c r="BY654" s="23"/>
      <c r="BZ654" s="23"/>
      <c r="CA654" s="23"/>
      <c r="CB654" s="23"/>
      <c r="CC654" s="23"/>
    </row>
    <row r="655" spans="1:81" ht="15.7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</row>
    <row r="656" spans="1:81" ht="15.7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  <c r="BX656" s="23"/>
      <c r="BY656" s="23"/>
      <c r="BZ656" s="23"/>
      <c r="CA656" s="23"/>
      <c r="CB656" s="23"/>
      <c r="CC656" s="23"/>
    </row>
    <row r="657" spans="1:81" ht="15.7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</row>
    <row r="658" spans="1:81" ht="15.7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  <c r="BX658" s="23"/>
      <c r="BY658" s="23"/>
      <c r="BZ658" s="23"/>
      <c r="CA658" s="23"/>
      <c r="CB658" s="23"/>
      <c r="CC658" s="23"/>
    </row>
    <row r="659" spans="1:81" ht="15.7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  <c r="BX659" s="23"/>
      <c r="BY659" s="23"/>
      <c r="BZ659" s="23"/>
      <c r="CA659" s="23"/>
      <c r="CB659" s="23"/>
      <c r="CC659" s="23"/>
    </row>
    <row r="660" spans="1:81" ht="15.7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</row>
    <row r="661" spans="1:81" ht="15.7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</row>
    <row r="662" spans="1:81" ht="15.7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</row>
    <row r="663" spans="1:81" ht="15.7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</row>
    <row r="664" spans="1:81" ht="15.7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</row>
    <row r="665" spans="1:81" ht="15.7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  <c r="BX665" s="23"/>
      <c r="BY665" s="23"/>
      <c r="BZ665" s="23"/>
      <c r="CA665" s="23"/>
      <c r="CB665" s="23"/>
      <c r="CC665" s="23"/>
    </row>
    <row r="666" spans="1:81" ht="15.7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  <c r="BX666" s="23"/>
      <c r="BY666" s="23"/>
      <c r="BZ666" s="23"/>
      <c r="CA666" s="23"/>
      <c r="CB666" s="23"/>
      <c r="CC666" s="23"/>
    </row>
    <row r="667" spans="1:81" ht="15.7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W667" s="23"/>
      <c r="BX667" s="23"/>
      <c r="BY667" s="23"/>
      <c r="BZ667" s="23"/>
      <c r="CA667" s="23"/>
      <c r="CB667" s="23"/>
      <c r="CC667" s="23"/>
    </row>
    <row r="668" spans="1:81" ht="15.7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W668" s="23"/>
      <c r="BX668" s="23"/>
      <c r="BY668" s="23"/>
      <c r="BZ668" s="23"/>
      <c r="CA668" s="23"/>
      <c r="CB668" s="23"/>
      <c r="CC668" s="23"/>
    </row>
    <row r="669" spans="1:81" ht="15.7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  <c r="BX669" s="23"/>
      <c r="BY669" s="23"/>
      <c r="BZ669" s="23"/>
      <c r="CA669" s="23"/>
      <c r="CB669" s="23"/>
      <c r="CC669" s="23"/>
    </row>
    <row r="670" spans="1:81" ht="15.7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  <c r="BX670" s="23"/>
      <c r="BY670" s="23"/>
      <c r="BZ670" s="23"/>
      <c r="CA670" s="23"/>
      <c r="CB670" s="23"/>
      <c r="CC670" s="23"/>
    </row>
    <row r="671" spans="1:81" ht="15.7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W671" s="23"/>
      <c r="BX671" s="23"/>
      <c r="BY671" s="23"/>
      <c r="BZ671" s="23"/>
      <c r="CA671" s="23"/>
      <c r="CB671" s="23"/>
      <c r="CC671" s="23"/>
    </row>
    <row r="672" spans="1:81" ht="15.7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W672" s="23"/>
      <c r="BX672" s="23"/>
      <c r="BY672" s="23"/>
      <c r="BZ672" s="23"/>
      <c r="CA672" s="23"/>
      <c r="CB672" s="23"/>
      <c r="CC672" s="23"/>
    </row>
    <row r="673" spans="1:81" ht="15.7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W673" s="23"/>
      <c r="BX673" s="23"/>
      <c r="BY673" s="23"/>
      <c r="BZ673" s="23"/>
      <c r="CA673" s="23"/>
      <c r="CB673" s="23"/>
      <c r="CC673" s="23"/>
    </row>
    <row r="674" spans="1:81" ht="15.7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  <c r="BX674" s="23"/>
      <c r="BY674" s="23"/>
      <c r="BZ674" s="23"/>
      <c r="CA674" s="23"/>
      <c r="CB674" s="23"/>
      <c r="CC674" s="23"/>
    </row>
    <row r="675" spans="1:81" ht="15.7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  <c r="BX675" s="23"/>
      <c r="BY675" s="23"/>
      <c r="BZ675" s="23"/>
      <c r="CA675" s="23"/>
      <c r="CB675" s="23"/>
      <c r="CC675" s="23"/>
    </row>
    <row r="676" spans="1:81" ht="15.7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</row>
    <row r="677" spans="1:81" ht="15.7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  <c r="BX677" s="23"/>
      <c r="BY677" s="23"/>
      <c r="BZ677" s="23"/>
      <c r="CA677" s="23"/>
      <c r="CB677" s="23"/>
      <c r="CC677" s="23"/>
    </row>
    <row r="678" spans="1:81" ht="15.7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</row>
    <row r="679" spans="1:81" ht="15.7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</row>
    <row r="680" spans="1:81" ht="15.7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</row>
    <row r="681" spans="1:81" ht="15.7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  <c r="BX681" s="23"/>
      <c r="BY681" s="23"/>
      <c r="BZ681" s="23"/>
      <c r="CA681" s="23"/>
      <c r="CB681" s="23"/>
      <c r="CC681" s="23"/>
    </row>
    <row r="682" spans="1:81" ht="15.7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</row>
    <row r="683" spans="1:81" ht="15.7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</row>
    <row r="684" spans="1:81" ht="15.7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</row>
    <row r="685" spans="1:81" ht="15.7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</row>
    <row r="686" spans="1:81" ht="15.7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  <c r="BX686" s="23"/>
      <c r="BY686" s="23"/>
      <c r="BZ686" s="23"/>
      <c r="CA686" s="23"/>
      <c r="CB686" s="23"/>
      <c r="CC686" s="23"/>
    </row>
    <row r="687" spans="1:81" ht="15.7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  <c r="BX687" s="23"/>
      <c r="BY687" s="23"/>
      <c r="BZ687" s="23"/>
      <c r="CA687" s="23"/>
      <c r="CB687" s="23"/>
      <c r="CC687" s="23"/>
    </row>
    <row r="688" spans="1:81" ht="15.7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  <c r="BX688" s="23"/>
      <c r="BY688" s="23"/>
      <c r="BZ688" s="23"/>
      <c r="CA688" s="23"/>
      <c r="CB688" s="23"/>
      <c r="CC688" s="23"/>
    </row>
    <row r="689" spans="1:81" ht="15.7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</row>
    <row r="690" spans="1:81" ht="15.7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</row>
    <row r="691" spans="1:81" ht="15.7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</row>
    <row r="692" spans="1:81" ht="15.7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</row>
    <row r="693" spans="1:81" ht="15.7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</row>
    <row r="694" spans="1:81" ht="15.7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  <c r="BX694" s="23"/>
      <c r="BY694" s="23"/>
      <c r="BZ694" s="23"/>
      <c r="CA694" s="23"/>
      <c r="CB694" s="23"/>
      <c r="CC694" s="23"/>
    </row>
    <row r="695" spans="1:81" ht="15.7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</row>
    <row r="696" spans="1:81" ht="15.7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</row>
    <row r="697" spans="1:81" ht="15.7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</row>
    <row r="698" spans="1:81" ht="15.7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</row>
    <row r="699" spans="1:81" ht="15.7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</row>
    <row r="700" spans="1:81" ht="15.7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</row>
    <row r="701" spans="1:81" ht="15.7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  <c r="BX701" s="23"/>
      <c r="BY701" s="23"/>
      <c r="BZ701" s="23"/>
      <c r="CA701" s="23"/>
      <c r="CB701" s="23"/>
      <c r="CC701" s="23"/>
    </row>
    <row r="702" spans="1:81" ht="15.7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/>
    </row>
    <row r="703" spans="1:81" ht="15.7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  <c r="BX703" s="23"/>
      <c r="BY703" s="23"/>
      <c r="BZ703" s="23"/>
      <c r="CA703" s="23"/>
      <c r="CB703" s="23"/>
      <c r="CC703" s="23"/>
    </row>
    <row r="704" spans="1:81" ht="15.7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  <c r="BX704" s="23"/>
      <c r="BY704" s="23"/>
      <c r="BZ704" s="23"/>
      <c r="CA704" s="23"/>
      <c r="CB704" s="23"/>
      <c r="CC704" s="23"/>
    </row>
    <row r="705" spans="1:81" ht="15.7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  <c r="BX705" s="23"/>
      <c r="BY705" s="23"/>
      <c r="BZ705" s="23"/>
      <c r="CA705" s="23"/>
      <c r="CB705" s="23"/>
      <c r="CC705" s="23"/>
    </row>
    <row r="706" spans="1:81" ht="15.7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  <c r="BX706" s="23"/>
      <c r="BY706" s="23"/>
      <c r="BZ706" s="23"/>
      <c r="CA706" s="23"/>
      <c r="CB706" s="23"/>
      <c r="CC706" s="23"/>
    </row>
    <row r="707" spans="1:81" ht="15.7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  <c r="BX707" s="23"/>
      <c r="BY707" s="23"/>
      <c r="BZ707" s="23"/>
      <c r="CA707" s="23"/>
      <c r="CB707" s="23"/>
      <c r="CC707" s="23"/>
    </row>
    <row r="708" spans="1:81" ht="15.7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  <c r="BX708" s="23"/>
      <c r="BY708" s="23"/>
      <c r="BZ708" s="23"/>
      <c r="CA708" s="23"/>
      <c r="CB708" s="23"/>
      <c r="CC708" s="23"/>
    </row>
    <row r="709" spans="1:81" ht="15.7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  <c r="BX709" s="23"/>
      <c r="BY709" s="23"/>
      <c r="BZ709" s="23"/>
      <c r="CA709" s="23"/>
      <c r="CB709" s="23"/>
      <c r="CC709" s="23"/>
    </row>
    <row r="710" spans="1:81" ht="15.7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  <c r="BX710" s="23"/>
      <c r="BY710" s="23"/>
      <c r="BZ710" s="23"/>
      <c r="CA710" s="23"/>
      <c r="CB710" s="23"/>
      <c r="CC710" s="23"/>
    </row>
    <row r="711" spans="1:81" ht="15.7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W711" s="23"/>
      <c r="BX711" s="23"/>
      <c r="BY711" s="23"/>
      <c r="BZ711" s="23"/>
      <c r="CA711" s="23"/>
      <c r="CB711" s="23"/>
      <c r="CC711" s="23"/>
    </row>
    <row r="712" spans="1:81" ht="15.7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  <c r="BX712" s="23"/>
      <c r="BY712" s="23"/>
      <c r="BZ712" s="23"/>
      <c r="CA712" s="23"/>
      <c r="CB712" s="23"/>
      <c r="CC712" s="23"/>
    </row>
    <row r="713" spans="1:81" ht="15.7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</row>
    <row r="714" spans="1:81" ht="15.7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  <c r="BX714" s="23"/>
      <c r="BY714" s="23"/>
      <c r="BZ714" s="23"/>
      <c r="CA714" s="23"/>
      <c r="CB714" s="23"/>
      <c r="CC714" s="23"/>
    </row>
    <row r="715" spans="1:81" ht="15.7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  <c r="BX715" s="23"/>
      <c r="BY715" s="23"/>
      <c r="BZ715" s="23"/>
      <c r="CA715" s="23"/>
      <c r="CB715" s="23"/>
      <c r="CC715" s="23"/>
    </row>
    <row r="716" spans="1:81" ht="15.7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</row>
    <row r="717" spans="1:81" ht="15.7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W717" s="23"/>
      <c r="BX717" s="23"/>
      <c r="BY717" s="23"/>
      <c r="BZ717" s="23"/>
      <c r="CA717" s="23"/>
      <c r="CB717" s="23"/>
      <c r="CC717" s="23"/>
    </row>
    <row r="718" spans="1:81" ht="15.7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</row>
    <row r="719" spans="1:81" ht="15.7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</row>
    <row r="720" spans="1:81" ht="15.7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</row>
    <row r="721" spans="1:81" ht="15.7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</row>
    <row r="722" spans="1:81" ht="15.7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</row>
    <row r="723" spans="1:81" ht="15.7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  <c r="BV723" s="23"/>
      <c r="BW723" s="23"/>
      <c r="BX723" s="23"/>
      <c r="BY723" s="23"/>
      <c r="BZ723" s="23"/>
      <c r="CA723" s="23"/>
      <c r="CB723" s="23"/>
      <c r="CC723" s="23"/>
    </row>
    <row r="724" spans="1:81" ht="15.7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  <c r="BV724" s="23"/>
      <c r="BW724" s="23"/>
      <c r="BX724" s="23"/>
      <c r="BY724" s="23"/>
      <c r="BZ724" s="23"/>
      <c r="CA724" s="23"/>
      <c r="CB724" s="23"/>
      <c r="CC724" s="23"/>
    </row>
    <row r="725" spans="1:81" ht="15.7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W725" s="23"/>
      <c r="BX725" s="23"/>
      <c r="BY725" s="23"/>
      <c r="BZ725" s="23"/>
      <c r="CA725" s="23"/>
      <c r="CB725" s="23"/>
      <c r="CC725" s="23"/>
    </row>
    <row r="726" spans="1:81" ht="15.7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W726" s="23"/>
      <c r="BX726" s="23"/>
      <c r="BY726" s="23"/>
      <c r="BZ726" s="23"/>
      <c r="CA726" s="23"/>
      <c r="CB726" s="23"/>
      <c r="CC726" s="23"/>
    </row>
    <row r="727" spans="1:81" ht="15.7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  <c r="BV727" s="23"/>
      <c r="BW727" s="23"/>
      <c r="BX727" s="23"/>
      <c r="BY727" s="23"/>
      <c r="BZ727" s="23"/>
      <c r="CA727" s="23"/>
      <c r="CB727" s="23"/>
      <c r="CC727" s="23"/>
    </row>
    <row r="728" spans="1:81" ht="15.7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W728" s="23"/>
      <c r="BX728" s="23"/>
      <c r="BY728" s="23"/>
      <c r="BZ728" s="23"/>
      <c r="CA728" s="23"/>
      <c r="CB728" s="23"/>
      <c r="CC728" s="23"/>
    </row>
    <row r="729" spans="1:81" ht="15.7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W729" s="23"/>
      <c r="BX729" s="23"/>
      <c r="BY729" s="23"/>
      <c r="BZ729" s="23"/>
      <c r="CA729" s="23"/>
      <c r="CB729" s="23"/>
      <c r="CC729" s="23"/>
    </row>
    <row r="730" spans="1:81" ht="15.7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  <c r="BX730" s="23"/>
      <c r="BY730" s="23"/>
      <c r="BZ730" s="23"/>
      <c r="CA730" s="23"/>
      <c r="CB730" s="23"/>
      <c r="CC730" s="23"/>
    </row>
    <row r="731" spans="1:81" ht="15.7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W731" s="23"/>
      <c r="BX731" s="23"/>
      <c r="BY731" s="23"/>
      <c r="BZ731" s="23"/>
      <c r="CA731" s="23"/>
      <c r="CB731" s="23"/>
      <c r="CC731" s="23"/>
    </row>
    <row r="732" spans="1:81" ht="15.7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W732" s="23"/>
      <c r="BX732" s="23"/>
      <c r="BY732" s="23"/>
      <c r="BZ732" s="23"/>
      <c r="CA732" s="23"/>
      <c r="CB732" s="23"/>
      <c r="CC732" s="23"/>
    </row>
    <row r="733" spans="1:81" ht="15.7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  <c r="BX733" s="23"/>
      <c r="BY733" s="23"/>
      <c r="BZ733" s="23"/>
      <c r="CA733" s="23"/>
      <c r="CB733" s="23"/>
      <c r="CC733" s="23"/>
    </row>
    <row r="734" spans="1:81" ht="15.7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W734" s="23"/>
      <c r="BX734" s="23"/>
      <c r="BY734" s="23"/>
      <c r="BZ734" s="23"/>
      <c r="CA734" s="23"/>
      <c r="CB734" s="23"/>
      <c r="CC734" s="23"/>
    </row>
    <row r="735" spans="1:81" ht="15.7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W735" s="23"/>
      <c r="BX735" s="23"/>
      <c r="BY735" s="23"/>
      <c r="BZ735" s="23"/>
      <c r="CA735" s="23"/>
      <c r="CB735" s="23"/>
      <c r="CC735" s="23"/>
    </row>
    <row r="736" spans="1:81" ht="15.7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W736" s="23"/>
      <c r="BX736" s="23"/>
      <c r="BY736" s="23"/>
      <c r="BZ736" s="23"/>
      <c r="CA736" s="23"/>
      <c r="CB736" s="23"/>
      <c r="CC736" s="23"/>
    </row>
    <row r="737" spans="1:81" ht="15.7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W737" s="23"/>
      <c r="BX737" s="23"/>
      <c r="BY737" s="23"/>
      <c r="BZ737" s="23"/>
      <c r="CA737" s="23"/>
      <c r="CB737" s="23"/>
      <c r="CC737" s="23"/>
    </row>
    <row r="738" spans="1:81" ht="15.7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W738" s="23"/>
      <c r="BX738" s="23"/>
      <c r="BY738" s="23"/>
      <c r="BZ738" s="23"/>
      <c r="CA738" s="23"/>
      <c r="CB738" s="23"/>
      <c r="CC738" s="23"/>
    </row>
    <row r="739" spans="1:81" ht="15.7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  <c r="BX739" s="23"/>
      <c r="BY739" s="23"/>
      <c r="BZ739" s="23"/>
      <c r="CA739" s="23"/>
      <c r="CB739" s="23"/>
      <c r="CC739" s="23"/>
    </row>
    <row r="740" spans="1:81" ht="15.7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  <c r="BX740" s="23"/>
      <c r="BY740" s="23"/>
      <c r="BZ740" s="23"/>
      <c r="CA740" s="23"/>
      <c r="CB740" s="23"/>
      <c r="CC740" s="23"/>
    </row>
    <row r="741" spans="1:81" ht="15.7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W741" s="23"/>
      <c r="BX741" s="23"/>
      <c r="BY741" s="23"/>
      <c r="BZ741" s="23"/>
      <c r="CA741" s="23"/>
      <c r="CB741" s="23"/>
      <c r="CC741" s="23"/>
    </row>
    <row r="742" spans="1:81" ht="15.7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W742" s="23"/>
      <c r="BX742" s="23"/>
      <c r="BY742" s="23"/>
      <c r="BZ742" s="23"/>
      <c r="CA742" s="23"/>
      <c r="CB742" s="23"/>
      <c r="CC742" s="23"/>
    </row>
    <row r="743" spans="1:81" ht="15.7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W743" s="23"/>
      <c r="BX743" s="23"/>
      <c r="BY743" s="23"/>
      <c r="BZ743" s="23"/>
      <c r="CA743" s="23"/>
      <c r="CB743" s="23"/>
      <c r="CC743" s="23"/>
    </row>
    <row r="744" spans="1:81" ht="15.7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  <c r="BV744" s="23"/>
      <c r="BW744" s="23"/>
      <c r="BX744" s="23"/>
      <c r="BY744" s="23"/>
      <c r="BZ744" s="23"/>
      <c r="CA744" s="23"/>
      <c r="CB744" s="23"/>
      <c r="CC744" s="23"/>
    </row>
    <row r="745" spans="1:81" ht="15.7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  <c r="BV745" s="23"/>
      <c r="BW745" s="23"/>
      <c r="BX745" s="23"/>
      <c r="BY745" s="23"/>
      <c r="BZ745" s="23"/>
      <c r="CA745" s="23"/>
      <c r="CB745" s="23"/>
      <c r="CC745" s="23"/>
    </row>
    <row r="746" spans="1:81" ht="15.7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W746" s="23"/>
      <c r="BX746" s="23"/>
      <c r="BY746" s="23"/>
      <c r="BZ746" s="23"/>
      <c r="CA746" s="23"/>
      <c r="CB746" s="23"/>
      <c r="CC746" s="23"/>
    </row>
    <row r="747" spans="1:81" ht="15.7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</row>
    <row r="748" spans="1:81" ht="15.7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</row>
    <row r="749" spans="1:81" ht="15.7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</row>
    <row r="750" spans="1:81" ht="15.7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  <c r="BX750" s="23"/>
      <c r="BY750" s="23"/>
      <c r="BZ750" s="23"/>
      <c r="CA750" s="23"/>
      <c r="CB750" s="23"/>
      <c r="CC750" s="23"/>
    </row>
    <row r="751" spans="1:81" ht="15.7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</row>
    <row r="752" spans="1:81" ht="15.7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  <c r="BX752" s="23"/>
      <c r="BY752" s="23"/>
      <c r="BZ752" s="23"/>
      <c r="CA752" s="23"/>
      <c r="CB752" s="23"/>
      <c r="CC752" s="23"/>
    </row>
    <row r="753" spans="1:81" ht="15.7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W753" s="23"/>
      <c r="BX753" s="23"/>
      <c r="BY753" s="23"/>
      <c r="BZ753" s="23"/>
      <c r="CA753" s="23"/>
      <c r="CB753" s="23"/>
      <c r="CC753" s="23"/>
    </row>
    <row r="754" spans="1:81" ht="15.7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W754" s="23"/>
      <c r="BX754" s="23"/>
      <c r="BY754" s="23"/>
      <c r="BZ754" s="23"/>
      <c r="CA754" s="23"/>
      <c r="CB754" s="23"/>
      <c r="CC754" s="23"/>
    </row>
    <row r="755" spans="1:81" ht="15.7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W755" s="23"/>
      <c r="BX755" s="23"/>
      <c r="BY755" s="23"/>
      <c r="BZ755" s="23"/>
      <c r="CA755" s="23"/>
      <c r="CB755" s="23"/>
      <c r="CC755" s="23"/>
    </row>
    <row r="756" spans="1:81" ht="15.7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W756" s="23"/>
      <c r="BX756" s="23"/>
      <c r="BY756" s="23"/>
      <c r="BZ756" s="23"/>
      <c r="CA756" s="23"/>
      <c r="CB756" s="23"/>
      <c r="CC756" s="23"/>
    </row>
    <row r="757" spans="1:81" ht="15.7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W757" s="23"/>
      <c r="BX757" s="23"/>
      <c r="BY757" s="23"/>
      <c r="BZ757" s="23"/>
      <c r="CA757" s="23"/>
      <c r="CB757" s="23"/>
      <c r="CC757" s="23"/>
    </row>
    <row r="758" spans="1:81" ht="15.7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</row>
    <row r="759" spans="1:81" ht="15.7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W759" s="23"/>
      <c r="BX759" s="23"/>
      <c r="BY759" s="23"/>
      <c r="BZ759" s="23"/>
      <c r="CA759" s="23"/>
      <c r="CB759" s="23"/>
      <c r="CC759" s="23"/>
    </row>
    <row r="760" spans="1:81" ht="15.7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  <c r="BX760" s="23"/>
      <c r="BY760" s="23"/>
      <c r="BZ760" s="23"/>
      <c r="CA760" s="23"/>
      <c r="CB760" s="23"/>
      <c r="CC760" s="23"/>
    </row>
    <row r="761" spans="1:81" ht="15.7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  <c r="BX761" s="23"/>
      <c r="BY761" s="23"/>
      <c r="BZ761" s="23"/>
      <c r="CA761" s="23"/>
      <c r="CB761" s="23"/>
      <c r="CC761" s="23"/>
    </row>
    <row r="762" spans="1:81" ht="15.7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  <c r="BV762" s="23"/>
      <c r="BW762" s="23"/>
      <c r="BX762" s="23"/>
      <c r="BY762" s="23"/>
      <c r="BZ762" s="23"/>
      <c r="CA762" s="23"/>
      <c r="CB762" s="23"/>
      <c r="CC762" s="23"/>
    </row>
    <row r="763" spans="1:81" ht="15.7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  <c r="BX763" s="23"/>
      <c r="BY763" s="23"/>
      <c r="BZ763" s="23"/>
      <c r="CA763" s="23"/>
      <c r="CB763" s="23"/>
      <c r="CC763" s="23"/>
    </row>
    <row r="764" spans="1:81" ht="15.7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W764" s="23"/>
      <c r="BX764" s="23"/>
      <c r="BY764" s="23"/>
      <c r="BZ764" s="23"/>
      <c r="CA764" s="23"/>
      <c r="CB764" s="23"/>
      <c r="CC764" s="23"/>
    </row>
    <row r="765" spans="1:81" ht="15.7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W765" s="23"/>
      <c r="BX765" s="23"/>
      <c r="BY765" s="23"/>
      <c r="BZ765" s="23"/>
      <c r="CA765" s="23"/>
      <c r="CB765" s="23"/>
      <c r="CC765" s="23"/>
    </row>
    <row r="766" spans="1:81" ht="15.7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W766" s="23"/>
      <c r="BX766" s="23"/>
      <c r="BY766" s="23"/>
      <c r="BZ766" s="23"/>
      <c r="CA766" s="23"/>
      <c r="CB766" s="23"/>
      <c r="CC766" s="23"/>
    </row>
    <row r="767" spans="1:81" ht="15.7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W767" s="23"/>
      <c r="BX767" s="23"/>
      <c r="BY767" s="23"/>
      <c r="BZ767" s="23"/>
      <c r="CA767" s="23"/>
      <c r="CB767" s="23"/>
      <c r="CC767" s="23"/>
    </row>
    <row r="768" spans="1:81" ht="15.7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  <c r="BX768" s="23"/>
      <c r="BY768" s="23"/>
      <c r="BZ768" s="23"/>
      <c r="CA768" s="23"/>
      <c r="CB768" s="23"/>
      <c r="CC768" s="23"/>
    </row>
    <row r="769" spans="1:81" ht="15.7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  <c r="BV769" s="23"/>
      <c r="BW769" s="23"/>
      <c r="BX769" s="23"/>
      <c r="BY769" s="23"/>
      <c r="BZ769" s="23"/>
      <c r="CA769" s="23"/>
      <c r="CB769" s="23"/>
      <c r="CC769" s="23"/>
    </row>
    <row r="770" spans="1:81" ht="15.7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  <c r="BV770" s="23"/>
      <c r="BW770" s="23"/>
      <c r="BX770" s="23"/>
      <c r="BY770" s="23"/>
      <c r="BZ770" s="23"/>
      <c r="CA770" s="23"/>
      <c r="CB770" s="23"/>
      <c r="CC770" s="23"/>
    </row>
    <row r="771" spans="1:81" ht="15.7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  <c r="BV771" s="23"/>
      <c r="BW771" s="23"/>
      <c r="BX771" s="23"/>
      <c r="BY771" s="23"/>
      <c r="BZ771" s="23"/>
      <c r="CA771" s="23"/>
      <c r="CB771" s="23"/>
      <c r="CC771" s="23"/>
    </row>
    <row r="772" spans="1:81" ht="15.7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  <c r="BV772" s="23"/>
      <c r="BW772" s="23"/>
      <c r="BX772" s="23"/>
      <c r="BY772" s="23"/>
      <c r="BZ772" s="23"/>
      <c r="CA772" s="23"/>
      <c r="CB772" s="23"/>
      <c r="CC772" s="23"/>
    </row>
    <row r="773" spans="1:81" ht="15.7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  <c r="BV773" s="23"/>
      <c r="BW773" s="23"/>
      <c r="BX773" s="23"/>
      <c r="BY773" s="23"/>
      <c r="BZ773" s="23"/>
      <c r="CA773" s="23"/>
      <c r="CB773" s="23"/>
      <c r="CC773" s="23"/>
    </row>
    <row r="774" spans="1:81" ht="15.7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  <c r="BV774" s="23"/>
      <c r="BW774" s="23"/>
      <c r="BX774" s="23"/>
      <c r="BY774" s="23"/>
      <c r="BZ774" s="23"/>
      <c r="CA774" s="23"/>
      <c r="CB774" s="23"/>
      <c r="CC774" s="23"/>
    </row>
    <row r="775" spans="1:81" ht="15.7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W775" s="23"/>
      <c r="BX775" s="23"/>
      <c r="BY775" s="23"/>
      <c r="BZ775" s="23"/>
      <c r="CA775" s="23"/>
      <c r="CB775" s="23"/>
      <c r="CC775" s="23"/>
    </row>
    <row r="776" spans="1:81" ht="15.7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</row>
    <row r="777" spans="1:81" ht="15.7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</row>
    <row r="778" spans="1:81" ht="15.7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</row>
    <row r="779" spans="1:81" ht="15.7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</row>
    <row r="780" spans="1:81" ht="15.7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</row>
    <row r="781" spans="1:81" ht="15.7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W781" s="23"/>
      <c r="BX781" s="23"/>
      <c r="BY781" s="23"/>
      <c r="BZ781" s="23"/>
      <c r="CA781" s="23"/>
      <c r="CB781" s="23"/>
      <c r="CC781" s="23"/>
    </row>
    <row r="782" spans="1:81" ht="15.7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W782" s="23"/>
      <c r="BX782" s="23"/>
      <c r="BY782" s="23"/>
      <c r="BZ782" s="23"/>
      <c r="CA782" s="23"/>
      <c r="CB782" s="23"/>
      <c r="CC782" s="23"/>
    </row>
    <row r="783" spans="1:81" ht="15.7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W783" s="23"/>
      <c r="BX783" s="23"/>
      <c r="BY783" s="23"/>
      <c r="BZ783" s="23"/>
      <c r="CA783" s="23"/>
      <c r="CB783" s="23"/>
      <c r="CC783" s="23"/>
    </row>
    <row r="784" spans="1:81" ht="15.7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W784" s="23"/>
      <c r="BX784" s="23"/>
      <c r="BY784" s="23"/>
      <c r="BZ784" s="23"/>
      <c r="CA784" s="23"/>
      <c r="CB784" s="23"/>
      <c r="CC784" s="23"/>
    </row>
    <row r="785" spans="1:81" ht="15.7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W785" s="23"/>
      <c r="BX785" s="23"/>
      <c r="BY785" s="23"/>
      <c r="BZ785" s="23"/>
      <c r="CA785" s="23"/>
      <c r="CB785" s="23"/>
      <c r="CC785" s="23"/>
    </row>
    <row r="786" spans="1:81" ht="15.7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W786" s="23"/>
      <c r="BX786" s="23"/>
      <c r="BY786" s="23"/>
      <c r="BZ786" s="23"/>
      <c r="CA786" s="23"/>
      <c r="CB786" s="23"/>
      <c r="CC786" s="23"/>
    </row>
    <row r="787" spans="1:81" ht="15.7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W787" s="23"/>
      <c r="BX787" s="23"/>
      <c r="BY787" s="23"/>
      <c r="BZ787" s="23"/>
      <c r="CA787" s="23"/>
      <c r="CB787" s="23"/>
      <c r="CC787" s="23"/>
    </row>
    <row r="788" spans="1:81" ht="15.7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W788" s="23"/>
      <c r="BX788" s="23"/>
      <c r="BY788" s="23"/>
      <c r="BZ788" s="23"/>
      <c r="CA788" s="23"/>
      <c r="CB788" s="23"/>
      <c r="CC788" s="23"/>
    </row>
    <row r="789" spans="1:81" ht="15.7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W789" s="23"/>
      <c r="BX789" s="23"/>
      <c r="BY789" s="23"/>
      <c r="BZ789" s="23"/>
      <c r="CA789" s="23"/>
      <c r="CB789" s="23"/>
      <c r="CC789" s="23"/>
    </row>
    <row r="790" spans="1:81" ht="15.7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W790" s="23"/>
      <c r="BX790" s="23"/>
      <c r="BY790" s="23"/>
      <c r="BZ790" s="23"/>
      <c r="CA790" s="23"/>
      <c r="CB790" s="23"/>
      <c r="CC790" s="23"/>
    </row>
    <row r="791" spans="1:81" ht="15.7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W791" s="23"/>
      <c r="BX791" s="23"/>
      <c r="BY791" s="23"/>
      <c r="BZ791" s="23"/>
      <c r="CA791" s="23"/>
      <c r="CB791" s="23"/>
      <c r="CC791" s="23"/>
    </row>
    <row r="792" spans="1:81" ht="15.7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W792" s="23"/>
      <c r="BX792" s="23"/>
      <c r="BY792" s="23"/>
      <c r="BZ792" s="23"/>
      <c r="CA792" s="23"/>
      <c r="CB792" s="23"/>
      <c r="CC792" s="23"/>
    </row>
    <row r="793" spans="1:81" ht="15.7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  <c r="BV793" s="23"/>
      <c r="BW793" s="23"/>
      <c r="BX793" s="23"/>
      <c r="BY793" s="23"/>
      <c r="BZ793" s="23"/>
      <c r="CA793" s="23"/>
      <c r="CB793" s="23"/>
      <c r="CC793" s="23"/>
    </row>
    <row r="794" spans="1:81" ht="15.7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W794" s="23"/>
      <c r="BX794" s="23"/>
      <c r="BY794" s="23"/>
      <c r="BZ794" s="23"/>
      <c r="CA794" s="23"/>
      <c r="CB794" s="23"/>
      <c r="CC794" s="23"/>
    </row>
    <row r="795" spans="1:81" ht="15.7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  <c r="BV795" s="23"/>
      <c r="BW795" s="23"/>
      <c r="BX795" s="23"/>
      <c r="BY795" s="23"/>
      <c r="BZ795" s="23"/>
      <c r="CA795" s="23"/>
      <c r="CB795" s="23"/>
      <c r="CC795" s="23"/>
    </row>
    <row r="796" spans="1:81" ht="15.7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  <c r="BX796" s="23"/>
      <c r="BY796" s="23"/>
      <c r="BZ796" s="23"/>
      <c r="CA796" s="23"/>
      <c r="CB796" s="23"/>
      <c r="CC796" s="23"/>
    </row>
    <row r="797" spans="1:81" ht="15.7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W797" s="23"/>
      <c r="BX797" s="23"/>
      <c r="BY797" s="23"/>
      <c r="BZ797" s="23"/>
      <c r="CA797" s="23"/>
      <c r="CB797" s="23"/>
      <c r="CC797" s="23"/>
    </row>
    <row r="798" spans="1:81" ht="15.7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W798" s="23"/>
      <c r="BX798" s="23"/>
      <c r="BY798" s="23"/>
      <c r="BZ798" s="23"/>
      <c r="CA798" s="23"/>
      <c r="CB798" s="23"/>
      <c r="CC798" s="23"/>
    </row>
    <row r="799" spans="1:81" ht="15.7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W799" s="23"/>
      <c r="BX799" s="23"/>
      <c r="BY799" s="23"/>
      <c r="BZ799" s="23"/>
      <c r="CA799" s="23"/>
      <c r="CB799" s="23"/>
      <c r="CC799" s="23"/>
    </row>
    <row r="800" spans="1:81" ht="15.7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  <c r="BX800" s="23"/>
      <c r="BY800" s="23"/>
      <c r="BZ800" s="23"/>
      <c r="CA800" s="23"/>
      <c r="CB800" s="23"/>
      <c r="CC800" s="23"/>
    </row>
    <row r="801" spans="1:81" ht="15.7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W801" s="23"/>
      <c r="BX801" s="23"/>
      <c r="BY801" s="23"/>
      <c r="BZ801" s="23"/>
      <c r="CA801" s="23"/>
      <c r="CB801" s="23"/>
      <c r="CC801" s="23"/>
    </row>
    <row r="802" spans="1:81" ht="15.7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W802" s="23"/>
      <c r="BX802" s="23"/>
      <c r="BY802" s="23"/>
      <c r="BZ802" s="23"/>
      <c r="CA802" s="23"/>
      <c r="CB802" s="23"/>
      <c r="CC802" s="23"/>
    </row>
    <row r="803" spans="1:81" ht="15.7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W803" s="23"/>
      <c r="BX803" s="23"/>
      <c r="BY803" s="23"/>
      <c r="BZ803" s="23"/>
      <c r="CA803" s="23"/>
      <c r="CB803" s="23"/>
      <c r="CC803" s="23"/>
    </row>
    <row r="804" spans="1:81" ht="15.7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  <c r="BX804" s="23"/>
      <c r="BY804" s="23"/>
      <c r="BZ804" s="23"/>
      <c r="CA804" s="23"/>
      <c r="CB804" s="23"/>
      <c r="CC804" s="23"/>
    </row>
    <row r="805" spans="1:81" ht="15.7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</row>
    <row r="806" spans="1:81" ht="15.7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</row>
    <row r="807" spans="1:81" ht="15.7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</row>
    <row r="808" spans="1:81" ht="15.7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</row>
    <row r="809" spans="1:81" ht="15.7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3"/>
      <c r="CC809" s="23"/>
    </row>
    <row r="810" spans="1:81" ht="15.7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W810" s="23"/>
      <c r="BX810" s="23"/>
      <c r="BY810" s="23"/>
      <c r="BZ810" s="23"/>
      <c r="CA810" s="23"/>
      <c r="CB810" s="23"/>
      <c r="CC810" s="23"/>
    </row>
    <row r="811" spans="1:81" ht="15.7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W811" s="23"/>
      <c r="BX811" s="23"/>
      <c r="BY811" s="23"/>
      <c r="BZ811" s="23"/>
      <c r="CA811" s="23"/>
      <c r="CB811" s="23"/>
      <c r="CC811" s="23"/>
    </row>
    <row r="812" spans="1:81" ht="15.7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3"/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  <c r="BV812" s="23"/>
      <c r="BW812" s="23"/>
      <c r="BX812" s="23"/>
      <c r="BY812" s="23"/>
      <c r="BZ812" s="23"/>
      <c r="CA812" s="23"/>
      <c r="CB812" s="23"/>
      <c r="CC812" s="23"/>
    </row>
    <row r="813" spans="1:81" ht="15.7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W813" s="23"/>
      <c r="BX813" s="23"/>
      <c r="BY813" s="23"/>
      <c r="BZ813" s="23"/>
      <c r="CA813" s="23"/>
      <c r="CB813" s="23"/>
      <c r="CC813" s="23"/>
    </row>
    <row r="814" spans="1:81" ht="15.7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/>
    </row>
    <row r="815" spans="1:81" ht="15.7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  <c r="BX815" s="23"/>
      <c r="BY815" s="23"/>
      <c r="BZ815" s="23"/>
      <c r="CA815" s="23"/>
      <c r="CB815" s="23"/>
      <c r="CC815" s="23"/>
    </row>
    <row r="816" spans="1:81" ht="15.7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  <c r="BX816" s="23"/>
      <c r="BY816" s="23"/>
      <c r="BZ816" s="23"/>
      <c r="CA816" s="23"/>
      <c r="CB816" s="23"/>
      <c r="CC816" s="23"/>
    </row>
    <row r="817" spans="1:81" ht="15.7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3"/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  <c r="BV817" s="23"/>
      <c r="BW817" s="23"/>
      <c r="BX817" s="23"/>
      <c r="BY817" s="23"/>
      <c r="BZ817" s="23"/>
      <c r="CA817" s="23"/>
      <c r="CB817" s="23"/>
      <c r="CC817" s="23"/>
    </row>
    <row r="818" spans="1:81" ht="15.7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3"/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  <c r="BV818" s="23"/>
      <c r="BW818" s="23"/>
      <c r="BX818" s="23"/>
      <c r="BY818" s="23"/>
      <c r="BZ818" s="23"/>
      <c r="CA818" s="23"/>
      <c r="CB818" s="23"/>
      <c r="CC818" s="23"/>
    </row>
    <row r="819" spans="1:81" ht="15.7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3"/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  <c r="BV819" s="23"/>
      <c r="BW819" s="23"/>
      <c r="BX819" s="23"/>
      <c r="BY819" s="23"/>
      <c r="BZ819" s="23"/>
      <c r="CA819" s="23"/>
      <c r="CB819" s="23"/>
      <c r="CC819" s="23"/>
    </row>
    <row r="820" spans="1:81" ht="15.7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3"/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  <c r="BV820" s="23"/>
      <c r="BW820" s="23"/>
      <c r="BX820" s="23"/>
      <c r="BY820" s="23"/>
      <c r="BZ820" s="23"/>
      <c r="CA820" s="23"/>
      <c r="CB820" s="23"/>
      <c r="CC820" s="23"/>
    </row>
    <row r="821" spans="1:81" ht="15.7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  <c r="BS821" s="23"/>
      <c r="BT821" s="23"/>
      <c r="BU821" s="23"/>
      <c r="BV821" s="23"/>
      <c r="BW821" s="23"/>
      <c r="BX821" s="23"/>
      <c r="BY821" s="23"/>
      <c r="BZ821" s="23"/>
      <c r="CA821" s="23"/>
      <c r="CB821" s="23"/>
      <c r="CC821" s="23"/>
    </row>
    <row r="822" spans="1:81" ht="15.7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  <c r="BG822" s="23"/>
      <c r="BH822" s="23"/>
      <c r="BI822" s="23"/>
      <c r="BJ822" s="23"/>
      <c r="BK822" s="23"/>
      <c r="BL822" s="23"/>
      <c r="BM822" s="23"/>
      <c r="BN822" s="23"/>
      <c r="BO822" s="23"/>
      <c r="BP822" s="23"/>
      <c r="BQ822" s="23"/>
      <c r="BR822" s="23"/>
      <c r="BS822" s="23"/>
      <c r="BT822" s="23"/>
      <c r="BU822" s="23"/>
      <c r="BV822" s="23"/>
      <c r="BW822" s="23"/>
      <c r="BX822" s="23"/>
      <c r="BY822" s="23"/>
      <c r="BZ822" s="23"/>
      <c r="CA822" s="23"/>
      <c r="CB822" s="23"/>
      <c r="CC822" s="23"/>
    </row>
    <row r="823" spans="1:81" ht="15.7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  <c r="BG823" s="23"/>
      <c r="BH823" s="23"/>
      <c r="BI823" s="23"/>
      <c r="BJ823" s="23"/>
      <c r="BK823" s="23"/>
      <c r="BL823" s="23"/>
      <c r="BM823" s="23"/>
      <c r="BN823" s="23"/>
      <c r="BO823" s="23"/>
      <c r="BP823" s="23"/>
      <c r="BQ823" s="23"/>
      <c r="BR823" s="23"/>
      <c r="BS823" s="23"/>
      <c r="BT823" s="23"/>
      <c r="BU823" s="23"/>
      <c r="BV823" s="23"/>
      <c r="BW823" s="23"/>
      <c r="BX823" s="23"/>
      <c r="BY823" s="23"/>
      <c r="BZ823" s="23"/>
      <c r="CA823" s="23"/>
      <c r="CB823" s="23"/>
      <c r="CC823" s="23"/>
    </row>
    <row r="824" spans="1:81" ht="15.7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3"/>
      <c r="BG824" s="23"/>
      <c r="BH824" s="23"/>
      <c r="BI824" s="23"/>
      <c r="BJ824" s="23"/>
      <c r="BK824" s="23"/>
      <c r="BL824" s="23"/>
      <c r="BM824" s="23"/>
      <c r="BN824" s="23"/>
      <c r="BO824" s="23"/>
      <c r="BP824" s="23"/>
      <c r="BQ824" s="23"/>
      <c r="BR824" s="23"/>
      <c r="BS824" s="23"/>
      <c r="BT824" s="23"/>
      <c r="BU824" s="23"/>
      <c r="BV824" s="23"/>
      <c r="BW824" s="23"/>
      <c r="BX824" s="23"/>
      <c r="BY824" s="23"/>
      <c r="BZ824" s="23"/>
      <c r="CA824" s="23"/>
      <c r="CB824" s="23"/>
      <c r="CC824" s="23"/>
    </row>
    <row r="825" spans="1:81" ht="15.7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3"/>
      <c r="BG825" s="23"/>
      <c r="BH825" s="23"/>
      <c r="BI825" s="23"/>
      <c r="BJ825" s="23"/>
      <c r="BK825" s="23"/>
      <c r="BL825" s="23"/>
      <c r="BM825" s="23"/>
      <c r="BN825" s="23"/>
      <c r="BO825" s="23"/>
      <c r="BP825" s="23"/>
      <c r="BQ825" s="23"/>
      <c r="BR825" s="23"/>
      <c r="BS825" s="23"/>
      <c r="BT825" s="23"/>
      <c r="BU825" s="23"/>
      <c r="BV825" s="23"/>
      <c r="BW825" s="23"/>
      <c r="BX825" s="23"/>
      <c r="BY825" s="23"/>
      <c r="BZ825" s="23"/>
      <c r="CA825" s="23"/>
      <c r="CB825" s="23"/>
      <c r="CC825" s="23"/>
    </row>
    <row r="826" spans="1:81" ht="15.7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3"/>
      <c r="BG826" s="23"/>
      <c r="BH826" s="23"/>
      <c r="BI826" s="23"/>
      <c r="BJ826" s="23"/>
      <c r="BK826" s="23"/>
      <c r="BL826" s="23"/>
      <c r="BM826" s="23"/>
      <c r="BN826" s="23"/>
      <c r="BO826" s="23"/>
      <c r="BP826" s="23"/>
      <c r="BQ826" s="23"/>
      <c r="BR826" s="23"/>
      <c r="BS826" s="23"/>
      <c r="BT826" s="23"/>
      <c r="BU826" s="23"/>
      <c r="BV826" s="23"/>
      <c r="BW826" s="23"/>
      <c r="BX826" s="23"/>
      <c r="BY826" s="23"/>
      <c r="BZ826" s="23"/>
      <c r="CA826" s="23"/>
      <c r="CB826" s="23"/>
      <c r="CC826" s="23"/>
    </row>
    <row r="827" spans="1:81" ht="15.7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W827" s="23"/>
      <c r="BX827" s="23"/>
      <c r="BY827" s="23"/>
      <c r="BZ827" s="23"/>
      <c r="CA827" s="23"/>
      <c r="CB827" s="23"/>
      <c r="CC827" s="23"/>
    </row>
    <row r="828" spans="1:81" ht="15.7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  <c r="BS828" s="23"/>
      <c r="BT828" s="23"/>
      <c r="BU828" s="23"/>
      <c r="BV828" s="23"/>
      <c r="BW828" s="23"/>
      <c r="BX828" s="23"/>
      <c r="BY828" s="23"/>
      <c r="BZ828" s="23"/>
      <c r="CA828" s="23"/>
      <c r="CB828" s="23"/>
      <c r="CC828" s="23"/>
    </row>
    <row r="829" spans="1:81" ht="15.7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  <c r="BV829" s="23"/>
      <c r="BW829" s="23"/>
      <c r="BX829" s="23"/>
      <c r="BY829" s="23"/>
      <c r="BZ829" s="23"/>
      <c r="CA829" s="23"/>
      <c r="CB829" s="23"/>
      <c r="CC829" s="23"/>
    </row>
    <row r="830" spans="1:81" ht="15.7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  <c r="BV830" s="23"/>
      <c r="BW830" s="23"/>
      <c r="BX830" s="23"/>
      <c r="BY830" s="23"/>
      <c r="BZ830" s="23"/>
      <c r="CA830" s="23"/>
      <c r="CB830" s="23"/>
      <c r="CC830" s="23"/>
    </row>
    <row r="831" spans="1:81" ht="15.7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  <c r="BV831" s="23"/>
      <c r="BW831" s="23"/>
      <c r="BX831" s="23"/>
      <c r="BY831" s="23"/>
      <c r="BZ831" s="23"/>
      <c r="CA831" s="23"/>
      <c r="CB831" s="23"/>
      <c r="CC831" s="23"/>
    </row>
    <row r="832" spans="1:81" ht="15.7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  <c r="BV832" s="23"/>
      <c r="BW832" s="23"/>
      <c r="BX832" s="23"/>
      <c r="BY832" s="23"/>
      <c r="BZ832" s="23"/>
      <c r="CA832" s="23"/>
      <c r="CB832" s="23"/>
      <c r="CC832" s="23"/>
    </row>
    <row r="833" spans="1:81" ht="15.7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  <c r="BV833" s="23"/>
      <c r="BW833" s="23"/>
      <c r="BX833" s="23"/>
      <c r="BY833" s="23"/>
      <c r="BZ833" s="23"/>
      <c r="CA833" s="23"/>
      <c r="CB833" s="23"/>
      <c r="CC833" s="23"/>
    </row>
    <row r="834" spans="1:81" ht="15.7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  <c r="BX834" s="23"/>
      <c r="BY834" s="23"/>
      <c r="BZ834" s="23"/>
      <c r="CA834" s="23"/>
      <c r="CB834" s="23"/>
      <c r="CC834" s="23"/>
    </row>
    <row r="835" spans="1:81" ht="15.7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  <c r="BX835" s="23"/>
      <c r="BY835" s="23"/>
      <c r="BZ835" s="23"/>
      <c r="CA835" s="23"/>
      <c r="CB835" s="23"/>
      <c r="CC835" s="23"/>
    </row>
    <row r="836" spans="1:81" ht="15.7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  <c r="BX836" s="23"/>
      <c r="BY836" s="23"/>
      <c r="BZ836" s="23"/>
      <c r="CA836" s="23"/>
      <c r="CB836" s="23"/>
      <c r="CC836" s="23"/>
    </row>
    <row r="837" spans="1:81" ht="15.7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  <c r="BX837" s="23"/>
      <c r="BY837" s="23"/>
      <c r="BZ837" s="23"/>
      <c r="CA837" s="23"/>
      <c r="CB837" s="23"/>
      <c r="CC837" s="23"/>
    </row>
    <row r="838" spans="1:81" ht="15.7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  <c r="BX838" s="23"/>
      <c r="BY838" s="23"/>
      <c r="BZ838" s="23"/>
      <c r="CA838" s="23"/>
      <c r="CB838" s="23"/>
      <c r="CC838" s="23"/>
    </row>
    <row r="839" spans="1:81" ht="15.7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  <c r="BV839" s="23"/>
      <c r="BW839" s="23"/>
      <c r="BX839" s="23"/>
      <c r="BY839" s="23"/>
      <c r="BZ839" s="23"/>
      <c r="CA839" s="23"/>
      <c r="CB839" s="23"/>
      <c r="CC839" s="23"/>
    </row>
    <row r="840" spans="1:81" ht="15.7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  <c r="BV840" s="23"/>
      <c r="BW840" s="23"/>
      <c r="BX840" s="23"/>
      <c r="BY840" s="23"/>
      <c r="BZ840" s="23"/>
      <c r="CA840" s="23"/>
      <c r="CB840" s="23"/>
      <c r="CC840" s="23"/>
    </row>
    <row r="841" spans="1:81" ht="15.7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W841" s="23"/>
      <c r="BX841" s="23"/>
      <c r="BY841" s="23"/>
      <c r="BZ841" s="23"/>
      <c r="CA841" s="23"/>
      <c r="CB841" s="23"/>
      <c r="CC841" s="23"/>
    </row>
    <row r="842" spans="1:81" ht="15.7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W842" s="23"/>
      <c r="BX842" s="23"/>
      <c r="BY842" s="23"/>
      <c r="BZ842" s="23"/>
      <c r="CA842" s="23"/>
      <c r="CB842" s="23"/>
      <c r="CC842" s="23"/>
    </row>
    <row r="843" spans="1:81" ht="15.7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  <c r="BV843" s="23"/>
      <c r="BW843" s="23"/>
      <c r="BX843" s="23"/>
      <c r="BY843" s="23"/>
      <c r="BZ843" s="23"/>
      <c r="CA843" s="23"/>
      <c r="CB843" s="23"/>
      <c r="CC843" s="23"/>
    </row>
    <row r="844" spans="1:81" ht="15.7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  <c r="BV844" s="23"/>
      <c r="BW844" s="23"/>
      <c r="BX844" s="23"/>
      <c r="BY844" s="23"/>
      <c r="BZ844" s="23"/>
      <c r="CA844" s="23"/>
      <c r="CB844" s="23"/>
      <c r="CC844" s="23"/>
    </row>
    <row r="845" spans="1:81" ht="15.7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  <c r="BV845" s="23"/>
      <c r="BW845" s="23"/>
      <c r="BX845" s="23"/>
      <c r="BY845" s="23"/>
      <c r="BZ845" s="23"/>
      <c r="CA845" s="23"/>
      <c r="CB845" s="23"/>
      <c r="CC845" s="23"/>
    </row>
    <row r="846" spans="1:81" ht="15.7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  <c r="BV846" s="23"/>
      <c r="BW846" s="23"/>
      <c r="BX846" s="23"/>
      <c r="BY846" s="23"/>
      <c r="BZ846" s="23"/>
      <c r="CA846" s="23"/>
      <c r="CB846" s="23"/>
      <c r="CC846" s="23"/>
    </row>
    <row r="847" spans="1:81" ht="15.7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  <c r="BX847" s="23"/>
      <c r="BY847" s="23"/>
      <c r="BZ847" s="23"/>
      <c r="CA847" s="23"/>
      <c r="CB847" s="23"/>
      <c r="CC847" s="23"/>
    </row>
    <row r="848" spans="1:81" ht="15.7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W848" s="23"/>
      <c r="BX848" s="23"/>
      <c r="BY848" s="23"/>
      <c r="BZ848" s="23"/>
      <c r="CA848" s="23"/>
      <c r="CB848" s="23"/>
      <c r="CC848" s="23"/>
    </row>
    <row r="849" spans="1:81" ht="15.7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  <c r="BV849" s="23"/>
      <c r="BW849" s="23"/>
      <c r="BX849" s="23"/>
      <c r="BY849" s="23"/>
      <c r="BZ849" s="23"/>
      <c r="CA849" s="23"/>
      <c r="CB849" s="23"/>
      <c r="CC849" s="23"/>
    </row>
    <row r="850" spans="1:81" ht="15.7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  <c r="BG850" s="23"/>
      <c r="BH850" s="23"/>
      <c r="BI850" s="23"/>
      <c r="BJ850" s="23"/>
      <c r="BK850" s="23"/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  <c r="BV850" s="23"/>
      <c r="BW850" s="23"/>
      <c r="BX850" s="23"/>
      <c r="BY850" s="23"/>
      <c r="BZ850" s="23"/>
      <c r="CA850" s="23"/>
      <c r="CB850" s="23"/>
      <c r="CC850" s="23"/>
    </row>
    <row r="851" spans="1:81" ht="15.7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3"/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  <c r="BV851" s="23"/>
      <c r="BW851" s="23"/>
      <c r="BX851" s="23"/>
      <c r="BY851" s="23"/>
      <c r="BZ851" s="23"/>
      <c r="CA851" s="23"/>
      <c r="CB851" s="23"/>
      <c r="CC851" s="23"/>
    </row>
    <row r="852" spans="1:81" ht="15.7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3"/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  <c r="BV852" s="23"/>
      <c r="BW852" s="23"/>
      <c r="BX852" s="23"/>
      <c r="BY852" s="23"/>
      <c r="BZ852" s="23"/>
      <c r="CA852" s="23"/>
      <c r="CB852" s="23"/>
      <c r="CC852" s="23"/>
    </row>
    <row r="853" spans="1:81" ht="15.7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3"/>
      <c r="BG853" s="23"/>
      <c r="BH853" s="23"/>
      <c r="BI853" s="23"/>
      <c r="BJ853" s="23"/>
      <c r="BK853" s="23"/>
      <c r="BL853" s="23"/>
      <c r="BM853" s="23"/>
      <c r="BN853" s="23"/>
      <c r="BO853" s="23"/>
      <c r="BP853" s="23"/>
      <c r="BQ853" s="23"/>
      <c r="BR853" s="23"/>
      <c r="BS853" s="23"/>
      <c r="BT853" s="23"/>
      <c r="BU853" s="23"/>
      <c r="BV853" s="23"/>
      <c r="BW853" s="23"/>
      <c r="BX853" s="23"/>
      <c r="BY853" s="23"/>
      <c r="BZ853" s="23"/>
      <c r="CA853" s="23"/>
      <c r="CB853" s="23"/>
      <c r="CC853" s="23"/>
    </row>
    <row r="854" spans="1:81" ht="15.7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3"/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W854" s="23"/>
      <c r="BX854" s="23"/>
      <c r="BY854" s="23"/>
      <c r="BZ854" s="23"/>
      <c r="CA854" s="23"/>
      <c r="CB854" s="23"/>
      <c r="CC854" s="23"/>
    </row>
    <row r="855" spans="1:81" ht="15.7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  <c r="BG855" s="23"/>
      <c r="BH855" s="23"/>
      <c r="BI855" s="23"/>
      <c r="BJ855" s="23"/>
      <c r="BK855" s="23"/>
      <c r="BL855" s="23"/>
      <c r="BM855" s="23"/>
      <c r="BN855" s="23"/>
      <c r="BO855" s="23"/>
      <c r="BP855" s="23"/>
      <c r="BQ855" s="23"/>
      <c r="BR855" s="23"/>
      <c r="BS855" s="23"/>
      <c r="BT855" s="23"/>
      <c r="BU855" s="23"/>
      <c r="BV855" s="23"/>
      <c r="BW855" s="23"/>
      <c r="BX855" s="23"/>
      <c r="BY855" s="23"/>
      <c r="BZ855" s="23"/>
      <c r="CA855" s="23"/>
      <c r="CB855" s="23"/>
      <c r="CC855" s="23"/>
    </row>
    <row r="856" spans="1:81" ht="15.7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3"/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W856" s="23"/>
      <c r="BX856" s="23"/>
      <c r="BY856" s="23"/>
      <c r="BZ856" s="23"/>
      <c r="CA856" s="23"/>
      <c r="CB856" s="23"/>
      <c r="CC856" s="23"/>
    </row>
    <row r="857" spans="1:81" ht="15.7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  <c r="BE857" s="23"/>
      <c r="BF857" s="23"/>
      <c r="BG857" s="23"/>
      <c r="BH857" s="23"/>
      <c r="BI857" s="23"/>
      <c r="BJ857" s="23"/>
      <c r="BK857" s="23"/>
      <c r="BL857" s="23"/>
      <c r="BM857" s="23"/>
      <c r="BN857" s="23"/>
      <c r="BO857" s="23"/>
      <c r="BP857" s="23"/>
      <c r="BQ857" s="23"/>
      <c r="BR857" s="23"/>
      <c r="BS857" s="23"/>
      <c r="BT857" s="23"/>
      <c r="BU857" s="23"/>
      <c r="BV857" s="23"/>
      <c r="BW857" s="23"/>
      <c r="BX857" s="23"/>
      <c r="BY857" s="23"/>
      <c r="BZ857" s="23"/>
      <c r="CA857" s="23"/>
      <c r="CB857" s="23"/>
      <c r="CC857" s="23"/>
    </row>
    <row r="858" spans="1:81" ht="15.7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  <c r="BG858" s="23"/>
      <c r="BH858" s="23"/>
      <c r="BI858" s="23"/>
      <c r="BJ858" s="23"/>
      <c r="BK858" s="23"/>
      <c r="BL858" s="23"/>
      <c r="BM858" s="23"/>
      <c r="BN858" s="23"/>
      <c r="BO858" s="23"/>
      <c r="BP858" s="23"/>
      <c r="BQ858" s="23"/>
      <c r="BR858" s="23"/>
      <c r="BS858" s="23"/>
      <c r="BT858" s="23"/>
      <c r="BU858" s="23"/>
      <c r="BV858" s="23"/>
      <c r="BW858" s="23"/>
      <c r="BX858" s="23"/>
      <c r="BY858" s="23"/>
      <c r="BZ858" s="23"/>
      <c r="CA858" s="23"/>
      <c r="CB858" s="23"/>
      <c r="CC858" s="23"/>
    </row>
    <row r="859" spans="1:81" ht="15.7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  <c r="BE859" s="23"/>
      <c r="BF859" s="23"/>
      <c r="BG859" s="23"/>
      <c r="BH859" s="23"/>
      <c r="BI859" s="23"/>
      <c r="BJ859" s="23"/>
      <c r="BK859" s="23"/>
      <c r="BL859" s="23"/>
      <c r="BM859" s="23"/>
      <c r="BN859" s="23"/>
      <c r="BO859" s="23"/>
      <c r="BP859" s="23"/>
      <c r="BQ859" s="23"/>
      <c r="BR859" s="23"/>
      <c r="BS859" s="23"/>
      <c r="BT859" s="23"/>
      <c r="BU859" s="23"/>
      <c r="BV859" s="23"/>
      <c r="BW859" s="23"/>
      <c r="BX859" s="23"/>
      <c r="BY859" s="23"/>
      <c r="BZ859" s="23"/>
      <c r="CA859" s="23"/>
      <c r="CB859" s="23"/>
      <c r="CC859" s="23"/>
    </row>
    <row r="860" spans="1:81" ht="15.7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  <c r="BE860" s="23"/>
      <c r="BF860" s="23"/>
      <c r="BG860" s="23"/>
      <c r="BH860" s="23"/>
      <c r="BI860" s="23"/>
      <c r="BJ860" s="23"/>
      <c r="BK860" s="23"/>
      <c r="BL860" s="23"/>
      <c r="BM860" s="23"/>
      <c r="BN860" s="23"/>
      <c r="BO860" s="23"/>
      <c r="BP860" s="23"/>
      <c r="BQ860" s="23"/>
      <c r="BR860" s="23"/>
      <c r="BS860" s="23"/>
      <c r="BT860" s="23"/>
      <c r="BU860" s="23"/>
      <c r="BV860" s="23"/>
      <c r="BW860" s="23"/>
      <c r="BX860" s="23"/>
      <c r="BY860" s="23"/>
      <c r="BZ860" s="23"/>
      <c r="CA860" s="23"/>
      <c r="CB860" s="23"/>
      <c r="CC860" s="23"/>
    </row>
    <row r="861" spans="1:81" ht="15.7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  <c r="BE861" s="23"/>
      <c r="BF861" s="23"/>
      <c r="BG861" s="23"/>
      <c r="BH861" s="23"/>
      <c r="BI861" s="23"/>
      <c r="BJ861" s="23"/>
      <c r="BK861" s="23"/>
      <c r="BL861" s="23"/>
      <c r="BM861" s="23"/>
      <c r="BN861" s="23"/>
      <c r="BO861" s="23"/>
      <c r="BP861" s="23"/>
      <c r="BQ861" s="23"/>
      <c r="BR861" s="23"/>
      <c r="BS861" s="23"/>
      <c r="BT861" s="23"/>
      <c r="BU861" s="23"/>
      <c r="BV861" s="23"/>
      <c r="BW861" s="23"/>
      <c r="BX861" s="23"/>
      <c r="BY861" s="23"/>
      <c r="BZ861" s="23"/>
      <c r="CA861" s="23"/>
      <c r="CB861" s="23"/>
      <c r="CC861" s="23"/>
    </row>
    <row r="862" spans="1:81" ht="15.7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  <c r="BG862" s="23"/>
      <c r="BH862" s="23"/>
      <c r="BI862" s="23"/>
      <c r="BJ862" s="23"/>
      <c r="BK862" s="23"/>
      <c r="BL862" s="23"/>
      <c r="BM862" s="23"/>
      <c r="BN862" s="23"/>
      <c r="BO862" s="23"/>
      <c r="BP862" s="23"/>
      <c r="BQ862" s="23"/>
      <c r="BR862" s="23"/>
      <c r="BS862" s="23"/>
      <c r="BT862" s="23"/>
      <c r="BU862" s="23"/>
      <c r="BV862" s="23"/>
      <c r="BW862" s="23"/>
      <c r="BX862" s="23"/>
      <c r="BY862" s="23"/>
      <c r="BZ862" s="23"/>
      <c r="CA862" s="23"/>
      <c r="CB862" s="23"/>
      <c r="CC862" s="23"/>
    </row>
    <row r="863" spans="1:81" ht="15.7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W863" s="23"/>
      <c r="BX863" s="23"/>
      <c r="BY863" s="23"/>
      <c r="BZ863" s="23"/>
      <c r="CA863" s="23"/>
      <c r="CB863" s="23"/>
      <c r="CC863" s="23"/>
    </row>
    <row r="864" spans="1:81" ht="15.7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3"/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W864" s="23"/>
      <c r="BX864" s="23"/>
      <c r="BY864" s="23"/>
      <c r="BZ864" s="23"/>
      <c r="CA864" s="23"/>
      <c r="CB864" s="23"/>
      <c r="CC864" s="23"/>
    </row>
    <row r="865" spans="1:81" ht="15.7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</row>
    <row r="866" spans="1:81" ht="15.7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3"/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W866" s="23"/>
      <c r="BX866" s="23"/>
      <c r="BY866" s="23"/>
      <c r="BZ866" s="23"/>
      <c r="CA866" s="23"/>
      <c r="CB866" s="23"/>
      <c r="CC866" s="23"/>
    </row>
    <row r="867" spans="1:81" ht="15.7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3"/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W867" s="23"/>
      <c r="BX867" s="23"/>
      <c r="BY867" s="23"/>
      <c r="BZ867" s="23"/>
      <c r="CA867" s="23"/>
      <c r="CB867" s="23"/>
      <c r="CC867" s="23"/>
    </row>
    <row r="868" spans="1:81" ht="15.7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3"/>
      <c r="BG868" s="23"/>
      <c r="BH868" s="23"/>
      <c r="BI868" s="23"/>
      <c r="BJ868" s="23"/>
      <c r="BK868" s="23"/>
      <c r="BL868" s="23"/>
      <c r="BM868" s="23"/>
      <c r="BN868" s="23"/>
      <c r="BO868" s="23"/>
      <c r="BP868" s="23"/>
      <c r="BQ868" s="23"/>
      <c r="BR868" s="23"/>
      <c r="BS868" s="23"/>
      <c r="BT868" s="23"/>
      <c r="BU868" s="23"/>
      <c r="BV868" s="23"/>
      <c r="BW868" s="23"/>
      <c r="BX868" s="23"/>
      <c r="BY868" s="23"/>
      <c r="BZ868" s="23"/>
      <c r="CA868" s="23"/>
      <c r="CB868" s="23"/>
      <c r="CC868" s="23"/>
    </row>
    <row r="869" spans="1:81" ht="15.7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  <c r="BG869" s="23"/>
      <c r="BH869" s="23"/>
      <c r="BI869" s="23"/>
      <c r="BJ869" s="23"/>
      <c r="BK869" s="23"/>
      <c r="BL869" s="23"/>
      <c r="BM869" s="23"/>
      <c r="BN869" s="23"/>
      <c r="BO869" s="23"/>
      <c r="BP869" s="23"/>
      <c r="BQ869" s="23"/>
      <c r="BR869" s="23"/>
      <c r="BS869" s="23"/>
      <c r="BT869" s="23"/>
      <c r="BU869" s="23"/>
      <c r="BV869" s="23"/>
      <c r="BW869" s="23"/>
      <c r="BX869" s="23"/>
      <c r="BY869" s="23"/>
      <c r="BZ869" s="23"/>
      <c r="CA869" s="23"/>
      <c r="CB869" s="23"/>
      <c r="CC869" s="23"/>
    </row>
    <row r="870" spans="1:81" ht="15.7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W870" s="23"/>
      <c r="BX870" s="23"/>
      <c r="BY870" s="23"/>
      <c r="BZ870" s="23"/>
      <c r="CA870" s="23"/>
      <c r="CB870" s="23"/>
      <c r="CC870" s="23"/>
    </row>
    <row r="871" spans="1:81" ht="15.7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  <c r="BG871" s="23"/>
      <c r="BH871" s="23"/>
      <c r="BI871" s="23"/>
      <c r="BJ871" s="23"/>
      <c r="BK871" s="23"/>
      <c r="BL871" s="23"/>
      <c r="BM871" s="23"/>
      <c r="BN871" s="23"/>
      <c r="BO871" s="23"/>
      <c r="BP871" s="23"/>
      <c r="BQ871" s="23"/>
      <c r="BR871" s="23"/>
      <c r="BS871" s="23"/>
      <c r="BT871" s="23"/>
      <c r="BU871" s="23"/>
      <c r="BV871" s="23"/>
      <c r="BW871" s="23"/>
      <c r="BX871" s="23"/>
      <c r="BY871" s="23"/>
      <c r="BZ871" s="23"/>
      <c r="CA871" s="23"/>
      <c r="CB871" s="23"/>
      <c r="CC871" s="23"/>
    </row>
    <row r="872" spans="1:81" ht="15.7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3"/>
      <c r="BG872" s="23"/>
      <c r="BH872" s="23"/>
      <c r="BI872" s="23"/>
      <c r="BJ872" s="23"/>
      <c r="BK872" s="23"/>
      <c r="BL872" s="23"/>
      <c r="BM872" s="23"/>
      <c r="BN872" s="23"/>
      <c r="BO872" s="23"/>
      <c r="BP872" s="23"/>
      <c r="BQ872" s="23"/>
      <c r="BR872" s="23"/>
      <c r="BS872" s="23"/>
      <c r="BT872" s="23"/>
      <c r="BU872" s="23"/>
      <c r="BV872" s="23"/>
      <c r="BW872" s="23"/>
      <c r="BX872" s="23"/>
      <c r="BY872" s="23"/>
      <c r="BZ872" s="23"/>
      <c r="CA872" s="23"/>
      <c r="CB872" s="23"/>
      <c r="CC872" s="23"/>
    </row>
    <row r="873" spans="1:81" ht="15.7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  <c r="BG873" s="23"/>
      <c r="BH873" s="23"/>
      <c r="BI873" s="23"/>
      <c r="BJ873" s="23"/>
      <c r="BK873" s="23"/>
      <c r="BL873" s="23"/>
      <c r="BM873" s="23"/>
      <c r="BN873" s="23"/>
      <c r="BO873" s="23"/>
      <c r="BP873" s="23"/>
      <c r="BQ873" s="23"/>
      <c r="BR873" s="23"/>
      <c r="BS873" s="23"/>
      <c r="BT873" s="23"/>
      <c r="BU873" s="23"/>
      <c r="BV873" s="23"/>
      <c r="BW873" s="23"/>
      <c r="BX873" s="23"/>
      <c r="BY873" s="23"/>
      <c r="BZ873" s="23"/>
      <c r="CA873" s="23"/>
      <c r="CB873" s="23"/>
      <c r="CC873" s="23"/>
    </row>
    <row r="874" spans="1:81" ht="15.7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3"/>
      <c r="BG874" s="23"/>
      <c r="BH874" s="23"/>
      <c r="BI874" s="23"/>
      <c r="BJ874" s="23"/>
      <c r="BK874" s="23"/>
      <c r="BL874" s="23"/>
      <c r="BM874" s="23"/>
      <c r="BN874" s="23"/>
      <c r="BO874" s="23"/>
      <c r="BP874" s="23"/>
      <c r="BQ874" s="23"/>
      <c r="BR874" s="23"/>
      <c r="BS874" s="23"/>
      <c r="BT874" s="23"/>
      <c r="BU874" s="23"/>
      <c r="BV874" s="23"/>
      <c r="BW874" s="23"/>
      <c r="BX874" s="23"/>
      <c r="BY874" s="23"/>
      <c r="BZ874" s="23"/>
      <c r="CA874" s="23"/>
      <c r="CB874" s="23"/>
      <c r="CC874" s="23"/>
    </row>
    <row r="875" spans="1:81" ht="15.7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3"/>
      <c r="BG875" s="23"/>
      <c r="BH875" s="23"/>
      <c r="BI875" s="23"/>
      <c r="BJ875" s="23"/>
      <c r="BK875" s="23"/>
      <c r="BL875" s="23"/>
      <c r="BM875" s="23"/>
      <c r="BN875" s="23"/>
      <c r="BO875" s="23"/>
      <c r="BP875" s="23"/>
      <c r="BQ875" s="23"/>
      <c r="BR875" s="23"/>
      <c r="BS875" s="23"/>
      <c r="BT875" s="23"/>
      <c r="BU875" s="23"/>
      <c r="BV875" s="23"/>
      <c r="BW875" s="23"/>
      <c r="BX875" s="23"/>
      <c r="BY875" s="23"/>
      <c r="BZ875" s="23"/>
      <c r="CA875" s="23"/>
      <c r="CB875" s="23"/>
      <c r="CC875" s="23"/>
    </row>
    <row r="876" spans="1:81" ht="15.7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3"/>
      <c r="BG876" s="23"/>
      <c r="BH876" s="23"/>
      <c r="BI876" s="23"/>
      <c r="BJ876" s="23"/>
      <c r="BK876" s="23"/>
      <c r="BL876" s="23"/>
      <c r="BM876" s="23"/>
      <c r="BN876" s="23"/>
      <c r="BO876" s="23"/>
      <c r="BP876" s="23"/>
      <c r="BQ876" s="23"/>
      <c r="BR876" s="23"/>
      <c r="BS876" s="23"/>
      <c r="BT876" s="23"/>
      <c r="BU876" s="23"/>
      <c r="BV876" s="23"/>
      <c r="BW876" s="23"/>
      <c r="BX876" s="23"/>
      <c r="BY876" s="23"/>
      <c r="BZ876" s="23"/>
      <c r="CA876" s="23"/>
      <c r="CB876" s="23"/>
      <c r="CC876" s="23"/>
    </row>
    <row r="877" spans="1:81" ht="15.7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3"/>
      <c r="BG877" s="23"/>
      <c r="BH877" s="23"/>
      <c r="BI877" s="23"/>
      <c r="BJ877" s="23"/>
      <c r="BK877" s="23"/>
      <c r="BL877" s="23"/>
      <c r="BM877" s="23"/>
      <c r="BN877" s="23"/>
      <c r="BO877" s="23"/>
      <c r="BP877" s="23"/>
      <c r="BQ877" s="23"/>
      <c r="BR877" s="23"/>
      <c r="BS877" s="23"/>
      <c r="BT877" s="23"/>
      <c r="BU877" s="23"/>
      <c r="BV877" s="23"/>
      <c r="BW877" s="23"/>
      <c r="BX877" s="23"/>
      <c r="BY877" s="23"/>
      <c r="BZ877" s="23"/>
      <c r="CA877" s="23"/>
      <c r="CB877" s="23"/>
      <c r="CC877" s="23"/>
    </row>
    <row r="878" spans="1:81" ht="15.7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3"/>
      <c r="BG878" s="23"/>
      <c r="BH878" s="23"/>
      <c r="BI878" s="23"/>
      <c r="BJ878" s="23"/>
      <c r="BK878" s="23"/>
      <c r="BL878" s="23"/>
      <c r="BM878" s="23"/>
      <c r="BN878" s="23"/>
      <c r="BO878" s="23"/>
      <c r="BP878" s="23"/>
      <c r="BQ878" s="23"/>
      <c r="BR878" s="23"/>
      <c r="BS878" s="23"/>
      <c r="BT878" s="23"/>
      <c r="BU878" s="23"/>
      <c r="BV878" s="23"/>
      <c r="BW878" s="23"/>
      <c r="BX878" s="23"/>
      <c r="BY878" s="23"/>
      <c r="BZ878" s="23"/>
      <c r="CA878" s="23"/>
      <c r="CB878" s="23"/>
      <c r="CC878" s="23"/>
    </row>
    <row r="879" spans="1:81" ht="15.7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3"/>
      <c r="BG879" s="23"/>
      <c r="BH879" s="23"/>
      <c r="BI879" s="23"/>
      <c r="BJ879" s="23"/>
      <c r="BK879" s="23"/>
      <c r="BL879" s="23"/>
      <c r="BM879" s="23"/>
      <c r="BN879" s="23"/>
      <c r="BO879" s="23"/>
      <c r="BP879" s="23"/>
      <c r="BQ879" s="23"/>
      <c r="BR879" s="23"/>
      <c r="BS879" s="23"/>
      <c r="BT879" s="23"/>
      <c r="BU879" s="23"/>
      <c r="BV879" s="23"/>
      <c r="BW879" s="23"/>
      <c r="BX879" s="23"/>
      <c r="BY879" s="23"/>
      <c r="BZ879" s="23"/>
      <c r="CA879" s="23"/>
      <c r="CB879" s="23"/>
      <c r="CC879" s="23"/>
    </row>
    <row r="880" spans="1:81" ht="15.7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  <c r="BG880" s="23"/>
      <c r="BH880" s="23"/>
      <c r="BI880" s="23"/>
      <c r="BJ880" s="23"/>
      <c r="BK880" s="23"/>
      <c r="BL880" s="23"/>
      <c r="BM880" s="23"/>
      <c r="BN880" s="23"/>
      <c r="BO880" s="23"/>
      <c r="BP880" s="23"/>
      <c r="BQ880" s="23"/>
      <c r="BR880" s="23"/>
      <c r="BS880" s="23"/>
      <c r="BT880" s="23"/>
      <c r="BU880" s="23"/>
      <c r="BV880" s="23"/>
      <c r="BW880" s="23"/>
      <c r="BX880" s="23"/>
      <c r="BY880" s="23"/>
      <c r="BZ880" s="23"/>
      <c r="CA880" s="23"/>
      <c r="CB880" s="23"/>
      <c r="CC880" s="23"/>
    </row>
    <row r="881" spans="1:81" ht="15.7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3"/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W881" s="23"/>
      <c r="BX881" s="23"/>
      <c r="BY881" s="23"/>
      <c r="BZ881" s="23"/>
      <c r="CA881" s="23"/>
      <c r="CB881" s="23"/>
      <c r="CC881" s="23"/>
    </row>
    <row r="882" spans="1:81" ht="15.7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  <c r="BG882" s="23"/>
      <c r="BH882" s="23"/>
      <c r="BI882" s="23"/>
      <c r="BJ882" s="23"/>
      <c r="BK882" s="23"/>
      <c r="BL882" s="23"/>
      <c r="BM882" s="23"/>
      <c r="BN882" s="23"/>
      <c r="BO882" s="23"/>
      <c r="BP882" s="23"/>
      <c r="BQ882" s="23"/>
      <c r="BR882" s="23"/>
      <c r="BS882" s="23"/>
      <c r="BT882" s="23"/>
      <c r="BU882" s="23"/>
      <c r="BV882" s="23"/>
      <c r="BW882" s="23"/>
      <c r="BX882" s="23"/>
      <c r="BY882" s="23"/>
      <c r="BZ882" s="23"/>
      <c r="CA882" s="23"/>
      <c r="CB882" s="23"/>
      <c r="CC882" s="23"/>
    </row>
    <row r="883" spans="1:81" ht="15.7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3"/>
      <c r="BG883" s="23"/>
      <c r="BH883" s="23"/>
      <c r="BI883" s="23"/>
      <c r="BJ883" s="23"/>
      <c r="BK883" s="23"/>
      <c r="BL883" s="23"/>
      <c r="BM883" s="23"/>
      <c r="BN883" s="23"/>
      <c r="BO883" s="23"/>
      <c r="BP883" s="23"/>
      <c r="BQ883" s="23"/>
      <c r="BR883" s="23"/>
      <c r="BS883" s="23"/>
      <c r="BT883" s="23"/>
      <c r="BU883" s="23"/>
      <c r="BV883" s="23"/>
      <c r="BW883" s="23"/>
      <c r="BX883" s="23"/>
      <c r="BY883" s="23"/>
      <c r="BZ883" s="23"/>
      <c r="CA883" s="23"/>
      <c r="CB883" s="23"/>
      <c r="CC883" s="23"/>
    </row>
    <row r="884" spans="1:81" ht="15.7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3"/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W884" s="23"/>
      <c r="BX884" s="23"/>
      <c r="BY884" s="23"/>
      <c r="BZ884" s="23"/>
      <c r="CA884" s="23"/>
      <c r="CB884" s="23"/>
      <c r="CC884" s="23"/>
    </row>
    <row r="885" spans="1:81" ht="15.7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3"/>
      <c r="BG885" s="23"/>
      <c r="BH885" s="23"/>
      <c r="BI885" s="23"/>
      <c r="BJ885" s="23"/>
      <c r="BK885" s="23"/>
      <c r="BL885" s="23"/>
      <c r="BM885" s="23"/>
      <c r="BN885" s="23"/>
      <c r="BO885" s="23"/>
      <c r="BP885" s="23"/>
      <c r="BQ885" s="23"/>
      <c r="BR885" s="23"/>
      <c r="BS885" s="23"/>
      <c r="BT885" s="23"/>
      <c r="BU885" s="23"/>
      <c r="BV885" s="23"/>
      <c r="BW885" s="23"/>
      <c r="BX885" s="23"/>
      <c r="BY885" s="23"/>
      <c r="BZ885" s="23"/>
      <c r="CA885" s="23"/>
      <c r="CB885" s="23"/>
      <c r="CC885" s="23"/>
    </row>
    <row r="886" spans="1:81" ht="15.7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3"/>
      <c r="BG886" s="23"/>
      <c r="BH886" s="23"/>
      <c r="BI886" s="23"/>
      <c r="BJ886" s="23"/>
      <c r="BK886" s="23"/>
      <c r="BL886" s="23"/>
      <c r="BM886" s="23"/>
      <c r="BN886" s="23"/>
      <c r="BO886" s="23"/>
      <c r="BP886" s="23"/>
      <c r="BQ886" s="23"/>
      <c r="BR886" s="23"/>
      <c r="BS886" s="23"/>
      <c r="BT886" s="23"/>
      <c r="BU886" s="23"/>
      <c r="BV886" s="23"/>
      <c r="BW886" s="23"/>
      <c r="BX886" s="23"/>
      <c r="BY886" s="23"/>
      <c r="BZ886" s="23"/>
      <c r="CA886" s="23"/>
      <c r="CB886" s="23"/>
      <c r="CC886" s="23"/>
    </row>
    <row r="887" spans="1:81" ht="15.7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3"/>
      <c r="BG887" s="23"/>
      <c r="BH887" s="23"/>
      <c r="BI887" s="23"/>
      <c r="BJ887" s="23"/>
      <c r="BK887" s="23"/>
      <c r="BL887" s="23"/>
      <c r="BM887" s="23"/>
      <c r="BN887" s="23"/>
      <c r="BO887" s="23"/>
      <c r="BP887" s="23"/>
      <c r="BQ887" s="23"/>
      <c r="BR887" s="23"/>
      <c r="BS887" s="23"/>
      <c r="BT887" s="23"/>
      <c r="BU887" s="23"/>
      <c r="BV887" s="23"/>
      <c r="BW887" s="23"/>
      <c r="BX887" s="23"/>
      <c r="BY887" s="23"/>
      <c r="BZ887" s="23"/>
      <c r="CA887" s="23"/>
      <c r="CB887" s="23"/>
      <c r="CC887" s="23"/>
    </row>
    <row r="888" spans="1:81" ht="15.7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  <c r="BG888" s="23"/>
      <c r="BH888" s="23"/>
      <c r="BI888" s="23"/>
      <c r="BJ888" s="23"/>
      <c r="BK888" s="23"/>
      <c r="BL888" s="23"/>
      <c r="BM888" s="23"/>
      <c r="BN888" s="23"/>
      <c r="BO888" s="23"/>
      <c r="BP888" s="23"/>
      <c r="BQ888" s="23"/>
      <c r="BR888" s="23"/>
      <c r="BS888" s="23"/>
      <c r="BT888" s="23"/>
      <c r="BU888" s="23"/>
      <c r="BV888" s="23"/>
      <c r="BW888" s="23"/>
      <c r="BX888" s="23"/>
      <c r="BY888" s="23"/>
      <c r="BZ888" s="23"/>
      <c r="CA888" s="23"/>
      <c r="CB888" s="23"/>
      <c r="CC888" s="23"/>
    </row>
    <row r="889" spans="1:81" ht="15.7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  <c r="BG889" s="23"/>
      <c r="BH889" s="23"/>
      <c r="BI889" s="23"/>
      <c r="BJ889" s="23"/>
      <c r="BK889" s="23"/>
      <c r="BL889" s="23"/>
      <c r="BM889" s="23"/>
      <c r="BN889" s="23"/>
      <c r="BO889" s="23"/>
      <c r="BP889" s="23"/>
      <c r="BQ889" s="23"/>
      <c r="BR889" s="23"/>
      <c r="BS889" s="23"/>
      <c r="BT889" s="23"/>
      <c r="BU889" s="23"/>
      <c r="BV889" s="23"/>
      <c r="BW889" s="23"/>
      <c r="BX889" s="23"/>
      <c r="BY889" s="23"/>
      <c r="BZ889" s="23"/>
      <c r="CA889" s="23"/>
      <c r="CB889" s="23"/>
      <c r="CC889" s="23"/>
    </row>
    <row r="890" spans="1:81" ht="15.7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  <c r="BG890" s="23"/>
      <c r="BH890" s="23"/>
      <c r="BI890" s="23"/>
      <c r="BJ890" s="23"/>
      <c r="BK890" s="23"/>
      <c r="BL890" s="23"/>
      <c r="BM890" s="23"/>
      <c r="BN890" s="23"/>
      <c r="BO890" s="23"/>
      <c r="BP890" s="23"/>
      <c r="BQ890" s="23"/>
      <c r="BR890" s="23"/>
      <c r="BS890" s="23"/>
      <c r="BT890" s="23"/>
      <c r="BU890" s="23"/>
      <c r="BV890" s="23"/>
      <c r="BW890" s="23"/>
      <c r="BX890" s="23"/>
      <c r="BY890" s="23"/>
      <c r="BZ890" s="23"/>
      <c r="CA890" s="23"/>
      <c r="CB890" s="23"/>
      <c r="CC890" s="23"/>
    </row>
    <row r="891" spans="1:81" ht="15.7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3"/>
      <c r="BG891" s="23"/>
      <c r="BH891" s="23"/>
      <c r="BI891" s="23"/>
      <c r="BJ891" s="23"/>
      <c r="BK891" s="23"/>
      <c r="BL891" s="23"/>
      <c r="BM891" s="23"/>
      <c r="BN891" s="23"/>
      <c r="BO891" s="23"/>
      <c r="BP891" s="23"/>
      <c r="BQ891" s="23"/>
      <c r="BR891" s="23"/>
      <c r="BS891" s="23"/>
      <c r="BT891" s="23"/>
      <c r="BU891" s="23"/>
      <c r="BV891" s="23"/>
      <c r="BW891" s="23"/>
      <c r="BX891" s="23"/>
      <c r="BY891" s="23"/>
      <c r="BZ891" s="23"/>
      <c r="CA891" s="23"/>
      <c r="CB891" s="23"/>
      <c r="CC891" s="23"/>
    </row>
    <row r="892" spans="1:81" ht="15.7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  <c r="BX892" s="23"/>
      <c r="BY892" s="23"/>
      <c r="BZ892" s="23"/>
      <c r="CA892" s="23"/>
      <c r="CB892" s="23"/>
      <c r="CC892" s="23"/>
    </row>
    <row r="893" spans="1:81" ht="15.7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  <c r="BX893" s="23"/>
      <c r="BY893" s="23"/>
      <c r="BZ893" s="23"/>
      <c r="CA893" s="23"/>
      <c r="CB893" s="23"/>
      <c r="CC893" s="23"/>
    </row>
    <row r="894" spans="1:81" ht="15.7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</row>
    <row r="895" spans="1:81" ht="15.7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  <c r="BX895" s="23"/>
      <c r="BY895" s="23"/>
      <c r="BZ895" s="23"/>
      <c r="CA895" s="23"/>
      <c r="CB895" s="23"/>
      <c r="CC895" s="23"/>
    </row>
    <row r="896" spans="1:81" ht="15.7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W896" s="23"/>
      <c r="BX896" s="23"/>
      <c r="BY896" s="23"/>
      <c r="BZ896" s="23"/>
      <c r="CA896" s="23"/>
      <c r="CB896" s="23"/>
      <c r="CC896" s="23"/>
    </row>
    <row r="897" spans="1:81" ht="15.7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3"/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W897" s="23"/>
      <c r="BX897" s="23"/>
      <c r="BY897" s="23"/>
      <c r="BZ897" s="23"/>
      <c r="CA897" s="23"/>
      <c r="CB897" s="23"/>
      <c r="CC897" s="23"/>
    </row>
    <row r="898" spans="1:81" ht="15.7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/>
      <c r="BF898" s="23"/>
      <c r="BG898" s="23"/>
      <c r="BH898" s="23"/>
      <c r="BI898" s="23"/>
      <c r="BJ898" s="23"/>
      <c r="BK898" s="23"/>
      <c r="BL898" s="23"/>
      <c r="BM898" s="23"/>
      <c r="BN898" s="23"/>
      <c r="BO898" s="23"/>
      <c r="BP898" s="23"/>
      <c r="BQ898" s="23"/>
      <c r="BR898" s="23"/>
      <c r="BS898" s="23"/>
      <c r="BT898" s="23"/>
      <c r="BU898" s="23"/>
      <c r="BV898" s="23"/>
      <c r="BW898" s="23"/>
      <c r="BX898" s="23"/>
      <c r="BY898" s="23"/>
      <c r="BZ898" s="23"/>
      <c r="CA898" s="23"/>
      <c r="CB898" s="23"/>
      <c r="CC898" s="23"/>
    </row>
    <row r="899" spans="1:81" ht="15.7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3"/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W899" s="23"/>
      <c r="BX899" s="23"/>
      <c r="BY899" s="23"/>
      <c r="BZ899" s="23"/>
      <c r="CA899" s="23"/>
      <c r="CB899" s="23"/>
      <c r="CC899" s="23"/>
    </row>
    <row r="900" spans="1:81" ht="15.7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  <c r="BG900" s="23"/>
      <c r="BH900" s="23"/>
      <c r="BI900" s="23"/>
      <c r="BJ900" s="23"/>
      <c r="BK900" s="23"/>
      <c r="BL900" s="23"/>
      <c r="BM900" s="23"/>
      <c r="BN900" s="23"/>
      <c r="BO900" s="23"/>
      <c r="BP900" s="23"/>
      <c r="BQ900" s="23"/>
      <c r="BR900" s="23"/>
      <c r="BS900" s="23"/>
      <c r="BT900" s="23"/>
      <c r="BU900" s="23"/>
      <c r="BV900" s="23"/>
      <c r="BW900" s="23"/>
      <c r="BX900" s="23"/>
      <c r="BY900" s="23"/>
      <c r="BZ900" s="23"/>
      <c r="CA900" s="23"/>
      <c r="CB900" s="23"/>
      <c r="CC900" s="23"/>
    </row>
    <row r="901" spans="1:81" ht="15.7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  <c r="BG901" s="23"/>
      <c r="BH901" s="23"/>
      <c r="BI901" s="23"/>
      <c r="BJ901" s="23"/>
      <c r="BK901" s="23"/>
      <c r="BL901" s="23"/>
      <c r="BM901" s="23"/>
      <c r="BN901" s="23"/>
      <c r="BO901" s="23"/>
      <c r="BP901" s="23"/>
      <c r="BQ901" s="23"/>
      <c r="BR901" s="23"/>
      <c r="BS901" s="23"/>
      <c r="BT901" s="23"/>
      <c r="BU901" s="23"/>
      <c r="BV901" s="23"/>
      <c r="BW901" s="23"/>
      <c r="BX901" s="23"/>
      <c r="BY901" s="23"/>
      <c r="BZ901" s="23"/>
      <c r="CA901" s="23"/>
      <c r="CB901" s="23"/>
      <c r="CC901" s="23"/>
    </row>
    <row r="902" spans="1:81" ht="15.7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  <c r="BG902" s="23"/>
      <c r="BH902" s="23"/>
      <c r="BI902" s="23"/>
      <c r="BJ902" s="23"/>
      <c r="BK902" s="23"/>
      <c r="BL902" s="23"/>
      <c r="BM902" s="23"/>
      <c r="BN902" s="23"/>
      <c r="BO902" s="23"/>
      <c r="BP902" s="23"/>
      <c r="BQ902" s="23"/>
      <c r="BR902" s="23"/>
      <c r="BS902" s="23"/>
      <c r="BT902" s="23"/>
      <c r="BU902" s="23"/>
      <c r="BV902" s="23"/>
      <c r="BW902" s="23"/>
      <c r="BX902" s="23"/>
      <c r="BY902" s="23"/>
      <c r="BZ902" s="23"/>
      <c r="CA902" s="23"/>
      <c r="CB902" s="23"/>
      <c r="CC902" s="23"/>
    </row>
    <row r="903" spans="1:81" ht="15.7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3"/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W903" s="23"/>
      <c r="BX903" s="23"/>
      <c r="BY903" s="23"/>
      <c r="BZ903" s="23"/>
      <c r="CA903" s="23"/>
      <c r="CB903" s="23"/>
      <c r="CC903" s="23"/>
    </row>
    <row r="904" spans="1:81" ht="15.7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3"/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W904" s="23"/>
      <c r="BX904" s="23"/>
      <c r="BY904" s="23"/>
      <c r="BZ904" s="23"/>
      <c r="CA904" s="23"/>
      <c r="CB904" s="23"/>
      <c r="CC904" s="23"/>
    </row>
    <row r="905" spans="1:81" ht="15.7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3"/>
      <c r="BL905" s="23"/>
      <c r="BM905" s="23"/>
      <c r="BN905" s="23"/>
      <c r="BO905" s="23"/>
      <c r="BP905" s="23"/>
      <c r="BQ905" s="23"/>
      <c r="BR905" s="23"/>
      <c r="BS905" s="23"/>
      <c r="BT905" s="23"/>
      <c r="BU905" s="23"/>
      <c r="BV905" s="23"/>
      <c r="BW905" s="23"/>
      <c r="BX905" s="23"/>
      <c r="BY905" s="23"/>
      <c r="BZ905" s="23"/>
      <c r="CA905" s="23"/>
      <c r="CB905" s="23"/>
      <c r="CC905" s="23"/>
    </row>
    <row r="906" spans="1:81" ht="15.7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  <c r="BG906" s="23"/>
      <c r="BH906" s="23"/>
      <c r="BI906" s="23"/>
      <c r="BJ906" s="23"/>
      <c r="BK906" s="23"/>
      <c r="BL906" s="23"/>
      <c r="BM906" s="23"/>
      <c r="BN906" s="23"/>
      <c r="BO906" s="23"/>
      <c r="BP906" s="23"/>
      <c r="BQ906" s="23"/>
      <c r="BR906" s="23"/>
      <c r="BS906" s="23"/>
      <c r="BT906" s="23"/>
      <c r="BU906" s="23"/>
      <c r="BV906" s="23"/>
      <c r="BW906" s="23"/>
      <c r="BX906" s="23"/>
      <c r="BY906" s="23"/>
      <c r="BZ906" s="23"/>
      <c r="CA906" s="23"/>
      <c r="CB906" s="23"/>
      <c r="CC906" s="23"/>
    </row>
    <row r="907" spans="1:81" ht="15.7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  <c r="BG907" s="23"/>
      <c r="BH907" s="23"/>
      <c r="BI907" s="23"/>
      <c r="BJ907" s="23"/>
      <c r="BK907" s="23"/>
      <c r="BL907" s="23"/>
      <c r="BM907" s="23"/>
      <c r="BN907" s="23"/>
      <c r="BO907" s="23"/>
      <c r="BP907" s="23"/>
      <c r="BQ907" s="23"/>
      <c r="BR907" s="23"/>
      <c r="BS907" s="23"/>
      <c r="BT907" s="23"/>
      <c r="BU907" s="23"/>
      <c r="BV907" s="23"/>
      <c r="BW907" s="23"/>
      <c r="BX907" s="23"/>
      <c r="BY907" s="23"/>
      <c r="BZ907" s="23"/>
      <c r="CA907" s="23"/>
      <c r="CB907" s="23"/>
      <c r="CC907" s="23"/>
    </row>
    <row r="908" spans="1:81" ht="15.7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  <c r="BG908" s="23"/>
      <c r="BH908" s="23"/>
      <c r="BI908" s="23"/>
      <c r="BJ908" s="23"/>
      <c r="BK908" s="23"/>
      <c r="BL908" s="23"/>
      <c r="BM908" s="23"/>
      <c r="BN908" s="23"/>
      <c r="BO908" s="23"/>
      <c r="BP908" s="23"/>
      <c r="BQ908" s="23"/>
      <c r="BR908" s="23"/>
      <c r="BS908" s="23"/>
      <c r="BT908" s="23"/>
      <c r="BU908" s="23"/>
      <c r="BV908" s="23"/>
      <c r="BW908" s="23"/>
      <c r="BX908" s="23"/>
      <c r="BY908" s="23"/>
      <c r="BZ908" s="23"/>
      <c r="CA908" s="23"/>
      <c r="CB908" s="23"/>
      <c r="CC908" s="23"/>
    </row>
    <row r="909" spans="1:81" ht="15.7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3"/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W909" s="23"/>
      <c r="BX909" s="23"/>
      <c r="BY909" s="23"/>
      <c r="BZ909" s="23"/>
      <c r="CA909" s="23"/>
      <c r="CB909" s="23"/>
      <c r="CC909" s="23"/>
    </row>
    <row r="910" spans="1:81" ht="15.7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  <c r="BG910" s="23"/>
      <c r="BH910" s="23"/>
      <c r="BI910" s="23"/>
      <c r="BJ910" s="23"/>
      <c r="BK910" s="23"/>
      <c r="BL910" s="23"/>
      <c r="BM910" s="23"/>
      <c r="BN910" s="23"/>
      <c r="BO910" s="23"/>
      <c r="BP910" s="23"/>
      <c r="BQ910" s="23"/>
      <c r="BR910" s="23"/>
      <c r="BS910" s="23"/>
      <c r="BT910" s="23"/>
      <c r="BU910" s="23"/>
      <c r="BV910" s="23"/>
      <c r="BW910" s="23"/>
      <c r="BX910" s="23"/>
      <c r="BY910" s="23"/>
      <c r="BZ910" s="23"/>
      <c r="CA910" s="23"/>
      <c r="CB910" s="23"/>
      <c r="CC910" s="23"/>
    </row>
    <row r="911" spans="1:81" ht="15.7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  <c r="BG911" s="23"/>
      <c r="BH911" s="23"/>
      <c r="BI911" s="23"/>
      <c r="BJ911" s="23"/>
      <c r="BK911" s="23"/>
      <c r="BL911" s="23"/>
      <c r="BM911" s="23"/>
      <c r="BN911" s="23"/>
      <c r="BO911" s="23"/>
      <c r="BP911" s="23"/>
      <c r="BQ911" s="23"/>
      <c r="BR911" s="23"/>
      <c r="BS911" s="23"/>
      <c r="BT911" s="23"/>
      <c r="BU911" s="23"/>
      <c r="BV911" s="23"/>
      <c r="BW911" s="23"/>
      <c r="BX911" s="23"/>
      <c r="BY911" s="23"/>
      <c r="BZ911" s="23"/>
      <c r="CA911" s="23"/>
      <c r="CB911" s="23"/>
      <c r="CC911" s="23"/>
    </row>
    <row r="912" spans="1:81" ht="15.7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3"/>
      <c r="BL912" s="23"/>
      <c r="BM912" s="23"/>
      <c r="BN912" s="23"/>
      <c r="BO912" s="23"/>
      <c r="BP912" s="23"/>
      <c r="BQ912" s="23"/>
      <c r="BR912" s="23"/>
      <c r="BS912" s="23"/>
      <c r="BT912" s="23"/>
      <c r="BU912" s="23"/>
      <c r="BV912" s="23"/>
      <c r="BW912" s="23"/>
      <c r="BX912" s="23"/>
      <c r="BY912" s="23"/>
      <c r="BZ912" s="23"/>
      <c r="CA912" s="23"/>
      <c r="CB912" s="23"/>
      <c r="CC912" s="23"/>
    </row>
    <row r="913" spans="1:81" ht="15.7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  <c r="BG913" s="23"/>
      <c r="BH913" s="23"/>
      <c r="BI913" s="23"/>
      <c r="BJ913" s="23"/>
      <c r="BK913" s="23"/>
      <c r="BL913" s="23"/>
      <c r="BM913" s="23"/>
      <c r="BN913" s="23"/>
      <c r="BO913" s="23"/>
      <c r="BP913" s="23"/>
      <c r="BQ913" s="23"/>
      <c r="BR913" s="23"/>
      <c r="BS913" s="23"/>
      <c r="BT913" s="23"/>
      <c r="BU913" s="23"/>
      <c r="BV913" s="23"/>
      <c r="BW913" s="23"/>
      <c r="BX913" s="23"/>
      <c r="BY913" s="23"/>
      <c r="BZ913" s="23"/>
      <c r="CA913" s="23"/>
      <c r="CB913" s="23"/>
      <c r="CC913" s="23"/>
    </row>
    <row r="914" spans="1:81" ht="15.7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3"/>
      <c r="BG914" s="23"/>
      <c r="BH914" s="23"/>
      <c r="BI914" s="23"/>
      <c r="BJ914" s="23"/>
      <c r="BK914" s="23"/>
      <c r="BL914" s="23"/>
      <c r="BM914" s="23"/>
      <c r="BN914" s="23"/>
      <c r="BO914" s="23"/>
      <c r="BP914" s="23"/>
      <c r="BQ914" s="23"/>
      <c r="BR914" s="23"/>
      <c r="BS914" s="23"/>
      <c r="BT914" s="23"/>
      <c r="BU914" s="23"/>
      <c r="BV914" s="23"/>
      <c r="BW914" s="23"/>
      <c r="BX914" s="23"/>
      <c r="BY914" s="23"/>
      <c r="BZ914" s="23"/>
      <c r="CA914" s="23"/>
      <c r="CB914" s="23"/>
      <c r="CC914" s="23"/>
    </row>
    <row r="915" spans="1:81" ht="15.7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3"/>
      <c r="BG915" s="23"/>
      <c r="BH915" s="23"/>
      <c r="BI915" s="23"/>
      <c r="BJ915" s="23"/>
      <c r="BK915" s="23"/>
      <c r="BL915" s="23"/>
      <c r="BM915" s="23"/>
      <c r="BN915" s="23"/>
      <c r="BO915" s="23"/>
      <c r="BP915" s="23"/>
      <c r="BQ915" s="23"/>
      <c r="BR915" s="23"/>
      <c r="BS915" s="23"/>
      <c r="BT915" s="23"/>
      <c r="BU915" s="23"/>
      <c r="BV915" s="23"/>
      <c r="BW915" s="23"/>
      <c r="BX915" s="23"/>
      <c r="BY915" s="23"/>
      <c r="BZ915" s="23"/>
      <c r="CA915" s="23"/>
      <c r="CB915" s="23"/>
      <c r="CC915" s="23"/>
    </row>
    <row r="916" spans="1:81" ht="15.7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  <c r="BG916" s="23"/>
      <c r="BH916" s="23"/>
      <c r="BI916" s="23"/>
      <c r="BJ916" s="23"/>
      <c r="BK916" s="23"/>
      <c r="BL916" s="23"/>
      <c r="BM916" s="23"/>
      <c r="BN916" s="23"/>
      <c r="BO916" s="23"/>
      <c r="BP916" s="23"/>
      <c r="BQ916" s="23"/>
      <c r="BR916" s="23"/>
      <c r="BS916" s="23"/>
      <c r="BT916" s="23"/>
      <c r="BU916" s="23"/>
      <c r="BV916" s="23"/>
      <c r="BW916" s="23"/>
      <c r="BX916" s="23"/>
      <c r="BY916" s="23"/>
      <c r="BZ916" s="23"/>
      <c r="CA916" s="23"/>
      <c r="CB916" s="23"/>
      <c r="CC916" s="23"/>
    </row>
    <row r="917" spans="1:81" ht="15.7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  <c r="BG917" s="23"/>
      <c r="BH917" s="23"/>
      <c r="BI917" s="23"/>
      <c r="BJ917" s="23"/>
      <c r="BK917" s="23"/>
      <c r="BL917" s="23"/>
      <c r="BM917" s="23"/>
      <c r="BN917" s="23"/>
      <c r="BO917" s="23"/>
      <c r="BP917" s="23"/>
      <c r="BQ917" s="23"/>
      <c r="BR917" s="23"/>
      <c r="BS917" s="23"/>
      <c r="BT917" s="23"/>
      <c r="BU917" s="23"/>
      <c r="BV917" s="23"/>
      <c r="BW917" s="23"/>
      <c r="BX917" s="23"/>
      <c r="BY917" s="23"/>
      <c r="BZ917" s="23"/>
      <c r="CA917" s="23"/>
      <c r="CB917" s="23"/>
      <c r="CC917" s="23"/>
    </row>
    <row r="918" spans="1:81" ht="15.7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  <c r="BG918" s="23"/>
      <c r="BH918" s="23"/>
      <c r="BI918" s="23"/>
      <c r="BJ918" s="23"/>
      <c r="BK918" s="23"/>
      <c r="BL918" s="23"/>
      <c r="BM918" s="23"/>
      <c r="BN918" s="23"/>
      <c r="BO918" s="23"/>
      <c r="BP918" s="23"/>
      <c r="BQ918" s="23"/>
      <c r="BR918" s="23"/>
      <c r="BS918" s="23"/>
      <c r="BT918" s="23"/>
      <c r="BU918" s="23"/>
      <c r="BV918" s="23"/>
      <c r="BW918" s="23"/>
      <c r="BX918" s="23"/>
      <c r="BY918" s="23"/>
      <c r="BZ918" s="23"/>
      <c r="CA918" s="23"/>
      <c r="CB918" s="23"/>
      <c r="CC918" s="23"/>
    </row>
    <row r="919" spans="1:81" ht="15.7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3"/>
      <c r="BL919" s="23"/>
      <c r="BM919" s="23"/>
      <c r="BN919" s="23"/>
      <c r="BO919" s="23"/>
      <c r="BP919" s="23"/>
      <c r="BQ919" s="23"/>
      <c r="BR919" s="23"/>
      <c r="BS919" s="23"/>
      <c r="BT919" s="23"/>
      <c r="BU919" s="23"/>
      <c r="BV919" s="23"/>
      <c r="BW919" s="23"/>
      <c r="BX919" s="23"/>
      <c r="BY919" s="23"/>
      <c r="BZ919" s="23"/>
      <c r="CA919" s="23"/>
      <c r="CB919" s="23"/>
      <c r="CC919" s="23"/>
    </row>
    <row r="920" spans="1:81" ht="15.7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3"/>
      <c r="BG920" s="23"/>
      <c r="BH920" s="23"/>
      <c r="BI920" s="23"/>
      <c r="BJ920" s="23"/>
      <c r="BK920" s="23"/>
      <c r="BL920" s="23"/>
      <c r="BM920" s="23"/>
      <c r="BN920" s="23"/>
      <c r="BO920" s="23"/>
      <c r="BP920" s="23"/>
      <c r="BQ920" s="23"/>
      <c r="BR920" s="23"/>
      <c r="BS920" s="23"/>
      <c r="BT920" s="23"/>
      <c r="BU920" s="23"/>
      <c r="BV920" s="23"/>
      <c r="BW920" s="23"/>
      <c r="BX920" s="23"/>
      <c r="BY920" s="23"/>
      <c r="BZ920" s="23"/>
      <c r="CA920" s="23"/>
      <c r="CB920" s="23"/>
      <c r="CC920" s="23"/>
    </row>
    <row r="921" spans="1:81" ht="15.7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W921" s="23"/>
      <c r="BX921" s="23"/>
      <c r="BY921" s="23"/>
      <c r="BZ921" s="23"/>
      <c r="CA921" s="23"/>
      <c r="CB921" s="23"/>
      <c r="CC921" s="23"/>
    </row>
    <row r="922" spans="1:81" ht="15.7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  <c r="BX922" s="23"/>
      <c r="BY922" s="23"/>
      <c r="BZ922" s="23"/>
      <c r="CA922" s="23"/>
      <c r="CB922" s="23"/>
      <c r="CC922" s="23"/>
    </row>
    <row r="923" spans="1:81" ht="15.7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</row>
    <row r="924" spans="1:81" ht="15.7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  <c r="BX924" s="23"/>
      <c r="BY924" s="23"/>
      <c r="BZ924" s="23"/>
      <c r="CA924" s="23"/>
      <c r="CB924" s="23"/>
      <c r="CC924" s="23"/>
    </row>
    <row r="925" spans="1:81" ht="15.7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W925" s="23"/>
      <c r="BX925" s="23"/>
      <c r="BY925" s="23"/>
      <c r="BZ925" s="23"/>
      <c r="CA925" s="23"/>
      <c r="CB925" s="23"/>
      <c r="CC925" s="23"/>
    </row>
    <row r="926" spans="1:81" ht="15.7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3"/>
      <c r="BL926" s="23"/>
      <c r="BM926" s="23"/>
      <c r="BN926" s="23"/>
      <c r="BO926" s="23"/>
      <c r="BP926" s="23"/>
      <c r="BQ926" s="23"/>
      <c r="BR926" s="23"/>
      <c r="BS926" s="23"/>
      <c r="BT926" s="23"/>
      <c r="BU926" s="23"/>
      <c r="BV926" s="23"/>
      <c r="BW926" s="23"/>
      <c r="BX926" s="23"/>
      <c r="BY926" s="23"/>
      <c r="BZ926" s="23"/>
      <c r="CA926" s="23"/>
      <c r="CB926" s="23"/>
      <c r="CC926" s="23"/>
    </row>
    <row r="927" spans="1:81" ht="15.7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  <c r="BG927" s="23"/>
      <c r="BH927" s="23"/>
      <c r="BI927" s="23"/>
      <c r="BJ927" s="23"/>
      <c r="BK927" s="23"/>
      <c r="BL927" s="23"/>
      <c r="BM927" s="23"/>
      <c r="BN927" s="23"/>
      <c r="BO927" s="23"/>
      <c r="BP927" s="23"/>
      <c r="BQ927" s="23"/>
      <c r="BR927" s="23"/>
      <c r="BS927" s="23"/>
      <c r="BT927" s="23"/>
      <c r="BU927" s="23"/>
      <c r="BV927" s="23"/>
      <c r="BW927" s="23"/>
      <c r="BX927" s="23"/>
      <c r="BY927" s="23"/>
      <c r="BZ927" s="23"/>
      <c r="CA927" s="23"/>
      <c r="CB927" s="23"/>
      <c r="CC927" s="23"/>
    </row>
    <row r="928" spans="1:81" ht="15.7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  <c r="BG928" s="23"/>
      <c r="BH928" s="23"/>
      <c r="BI928" s="23"/>
      <c r="BJ928" s="23"/>
      <c r="BK928" s="23"/>
      <c r="BL928" s="23"/>
      <c r="BM928" s="23"/>
      <c r="BN928" s="23"/>
      <c r="BO928" s="23"/>
      <c r="BP928" s="23"/>
      <c r="BQ928" s="23"/>
      <c r="BR928" s="23"/>
      <c r="BS928" s="23"/>
      <c r="BT928" s="23"/>
      <c r="BU928" s="23"/>
      <c r="BV928" s="23"/>
      <c r="BW928" s="23"/>
      <c r="BX928" s="23"/>
      <c r="BY928" s="23"/>
      <c r="BZ928" s="23"/>
      <c r="CA928" s="23"/>
      <c r="CB928" s="23"/>
      <c r="CC928" s="23"/>
    </row>
    <row r="929" spans="1:81" ht="15.7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  <c r="BG929" s="23"/>
      <c r="BH929" s="23"/>
      <c r="BI929" s="23"/>
      <c r="BJ929" s="23"/>
      <c r="BK929" s="23"/>
      <c r="BL929" s="23"/>
      <c r="BM929" s="23"/>
      <c r="BN929" s="23"/>
      <c r="BO929" s="23"/>
      <c r="BP929" s="23"/>
      <c r="BQ929" s="23"/>
      <c r="BR929" s="23"/>
      <c r="BS929" s="23"/>
      <c r="BT929" s="23"/>
      <c r="BU929" s="23"/>
      <c r="BV929" s="23"/>
      <c r="BW929" s="23"/>
      <c r="BX929" s="23"/>
      <c r="BY929" s="23"/>
      <c r="BZ929" s="23"/>
      <c r="CA929" s="23"/>
      <c r="CB929" s="23"/>
      <c r="CC929" s="23"/>
    </row>
    <row r="930" spans="1:81" ht="15.7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  <c r="BG930" s="23"/>
      <c r="BH930" s="23"/>
      <c r="BI930" s="23"/>
      <c r="BJ930" s="23"/>
      <c r="BK930" s="23"/>
      <c r="BL930" s="23"/>
      <c r="BM930" s="23"/>
      <c r="BN930" s="23"/>
      <c r="BO930" s="23"/>
      <c r="BP930" s="23"/>
      <c r="BQ930" s="23"/>
      <c r="BR930" s="23"/>
      <c r="BS930" s="23"/>
      <c r="BT930" s="23"/>
      <c r="BU930" s="23"/>
      <c r="BV930" s="23"/>
      <c r="BW930" s="23"/>
      <c r="BX930" s="23"/>
      <c r="BY930" s="23"/>
      <c r="BZ930" s="23"/>
      <c r="CA930" s="23"/>
      <c r="CB930" s="23"/>
      <c r="CC930" s="23"/>
    </row>
    <row r="931" spans="1:81" ht="15.7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  <c r="BG931" s="23"/>
      <c r="BH931" s="23"/>
      <c r="BI931" s="23"/>
      <c r="BJ931" s="23"/>
      <c r="BK931" s="23"/>
      <c r="BL931" s="23"/>
      <c r="BM931" s="23"/>
      <c r="BN931" s="23"/>
      <c r="BO931" s="23"/>
      <c r="BP931" s="23"/>
      <c r="BQ931" s="23"/>
      <c r="BR931" s="23"/>
      <c r="BS931" s="23"/>
      <c r="BT931" s="23"/>
      <c r="BU931" s="23"/>
      <c r="BV931" s="23"/>
      <c r="BW931" s="23"/>
      <c r="BX931" s="23"/>
      <c r="BY931" s="23"/>
      <c r="BZ931" s="23"/>
      <c r="CA931" s="23"/>
      <c r="CB931" s="23"/>
      <c r="CC931" s="23"/>
    </row>
    <row r="932" spans="1:81" ht="15.7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  <c r="BG932" s="23"/>
      <c r="BH932" s="23"/>
      <c r="BI932" s="23"/>
      <c r="BJ932" s="23"/>
      <c r="BK932" s="23"/>
      <c r="BL932" s="23"/>
      <c r="BM932" s="23"/>
      <c r="BN932" s="23"/>
      <c r="BO932" s="23"/>
      <c r="BP932" s="23"/>
      <c r="BQ932" s="23"/>
      <c r="BR932" s="23"/>
      <c r="BS932" s="23"/>
      <c r="BT932" s="23"/>
      <c r="BU932" s="23"/>
      <c r="BV932" s="23"/>
      <c r="BW932" s="23"/>
      <c r="BX932" s="23"/>
      <c r="BY932" s="23"/>
      <c r="BZ932" s="23"/>
      <c r="CA932" s="23"/>
      <c r="CB932" s="23"/>
      <c r="CC932" s="23"/>
    </row>
    <row r="933" spans="1:81" ht="15.7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  <c r="BG933" s="23"/>
      <c r="BH933" s="23"/>
      <c r="BI933" s="23"/>
      <c r="BJ933" s="23"/>
      <c r="BK933" s="23"/>
      <c r="BL933" s="23"/>
      <c r="BM933" s="23"/>
      <c r="BN933" s="23"/>
      <c r="BO933" s="23"/>
      <c r="BP933" s="23"/>
      <c r="BQ933" s="23"/>
      <c r="BR933" s="23"/>
      <c r="BS933" s="23"/>
      <c r="BT933" s="23"/>
      <c r="BU933" s="23"/>
      <c r="BV933" s="23"/>
      <c r="BW933" s="23"/>
      <c r="BX933" s="23"/>
      <c r="BY933" s="23"/>
      <c r="BZ933" s="23"/>
      <c r="CA933" s="23"/>
      <c r="CB933" s="23"/>
      <c r="CC933" s="23"/>
    </row>
    <row r="934" spans="1:81" ht="15.7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  <c r="BG934" s="23"/>
      <c r="BH934" s="23"/>
      <c r="BI934" s="23"/>
      <c r="BJ934" s="23"/>
      <c r="BK934" s="23"/>
      <c r="BL934" s="23"/>
      <c r="BM934" s="23"/>
      <c r="BN934" s="23"/>
      <c r="BO934" s="23"/>
      <c r="BP934" s="23"/>
      <c r="BQ934" s="23"/>
      <c r="BR934" s="23"/>
      <c r="BS934" s="23"/>
      <c r="BT934" s="23"/>
      <c r="BU934" s="23"/>
      <c r="BV934" s="23"/>
      <c r="BW934" s="23"/>
      <c r="BX934" s="23"/>
      <c r="BY934" s="23"/>
      <c r="BZ934" s="23"/>
      <c r="CA934" s="23"/>
      <c r="CB934" s="23"/>
      <c r="CC934" s="23"/>
    </row>
    <row r="935" spans="1:81" ht="15.7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  <c r="BE935" s="23"/>
      <c r="BF935" s="23"/>
      <c r="BG935" s="23"/>
      <c r="BH935" s="23"/>
      <c r="BI935" s="23"/>
      <c r="BJ935" s="23"/>
      <c r="BK935" s="23"/>
      <c r="BL935" s="23"/>
      <c r="BM935" s="23"/>
      <c r="BN935" s="23"/>
      <c r="BO935" s="23"/>
      <c r="BP935" s="23"/>
      <c r="BQ935" s="23"/>
      <c r="BR935" s="23"/>
      <c r="BS935" s="23"/>
      <c r="BT935" s="23"/>
      <c r="BU935" s="23"/>
      <c r="BV935" s="23"/>
      <c r="BW935" s="23"/>
      <c r="BX935" s="23"/>
      <c r="BY935" s="23"/>
      <c r="BZ935" s="23"/>
      <c r="CA935" s="23"/>
      <c r="CB935" s="23"/>
      <c r="CC935" s="23"/>
    </row>
    <row r="936" spans="1:81" ht="15.7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  <c r="BE936" s="23"/>
      <c r="BF936" s="23"/>
      <c r="BG936" s="23"/>
      <c r="BH936" s="23"/>
      <c r="BI936" s="23"/>
      <c r="BJ936" s="23"/>
      <c r="BK936" s="23"/>
      <c r="BL936" s="23"/>
      <c r="BM936" s="23"/>
      <c r="BN936" s="23"/>
      <c r="BO936" s="23"/>
      <c r="BP936" s="23"/>
      <c r="BQ936" s="23"/>
      <c r="BR936" s="23"/>
      <c r="BS936" s="23"/>
      <c r="BT936" s="23"/>
      <c r="BU936" s="23"/>
      <c r="BV936" s="23"/>
      <c r="BW936" s="23"/>
      <c r="BX936" s="23"/>
      <c r="BY936" s="23"/>
      <c r="BZ936" s="23"/>
      <c r="CA936" s="23"/>
      <c r="CB936" s="23"/>
      <c r="CC936" s="23"/>
    </row>
    <row r="937" spans="1:81" ht="15.7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  <c r="BE937" s="23"/>
      <c r="BF937" s="23"/>
      <c r="BG937" s="23"/>
      <c r="BH937" s="23"/>
      <c r="BI937" s="23"/>
      <c r="BJ937" s="23"/>
      <c r="BK937" s="23"/>
      <c r="BL937" s="23"/>
      <c r="BM937" s="23"/>
      <c r="BN937" s="23"/>
      <c r="BO937" s="23"/>
      <c r="BP937" s="23"/>
      <c r="BQ937" s="23"/>
      <c r="BR937" s="23"/>
      <c r="BS937" s="23"/>
      <c r="BT937" s="23"/>
      <c r="BU937" s="23"/>
      <c r="BV937" s="23"/>
      <c r="BW937" s="23"/>
      <c r="BX937" s="23"/>
      <c r="BY937" s="23"/>
      <c r="BZ937" s="23"/>
      <c r="CA937" s="23"/>
      <c r="CB937" s="23"/>
      <c r="CC937" s="23"/>
    </row>
    <row r="938" spans="1:81" ht="15.7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  <c r="BE938" s="23"/>
      <c r="BF938" s="23"/>
      <c r="BG938" s="23"/>
      <c r="BH938" s="23"/>
      <c r="BI938" s="23"/>
      <c r="BJ938" s="23"/>
      <c r="BK938" s="23"/>
      <c r="BL938" s="23"/>
      <c r="BM938" s="23"/>
      <c r="BN938" s="23"/>
      <c r="BO938" s="23"/>
      <c r="BP938" s="23"/>
      <c r="BQ938" s="23"/>
      <c r="BR938" s="23"/>
      <c r="BS938" s="23"/>
      <c r="BT938" s="23"/>
      <c r="BU938" s="23"/>
      <c r="BV938" s="23"/>
      <c r="BW938" s="23"/>
      <c r="BX938" s="23"/>
      <c r="BY938" s="23"/>
      <c r="BZ938" s="23"/>
      <c r="CA938" s="23"/>
      <c r="CB938" s="23"/>
      <c r="CC938" s="23"/>
    </row>
    <row r="939" spans="1:81" ht="15.7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  <c r="BG939" s="23"/>
      <c r="BH939" s="23"/>
      <c r="BI939" s="23"/>
      <c r="BJ939" s="23"/>
      <c r="BK939" s="23"/>
      <c r="BL939" s="23"/>
      <c r="BM939" s="23"/>
      <c r="BN939" s="23"/>
      <c r="BO939" s="23"/>
      <c r="BP939" s="23"/>
      <c r="BQ939" s="23"/>
      <c r="BR939" s="23"/>
      <c r="BS939" s="23"/>
      <c r="BT939" s="23"/>
      <c r="BU939" s="23"/>
      <c r="BV939" s="23"/>
      <c r="BW939" s="23"/>
      <c r="BX939" s="23"/>
      <c r="BY939" s="23"/>
      <c r="BZ939" s="23"/>
      <c r="CA939" s="23"/>
      <c r="CB939" s="23"/>
      <c r="CC939" s="23"/>
    </row>
    <row r="940" spans="1:81" ht="15.7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  <c r="BG940" s="23"/>
      <c r="BH940" s="23"/>
      <c r="BI940" s="23"/>
      <c r="BJ940" s="23"/>
      <c r="BK940" s="23"/>
      <c r="BL940" s="23"/>
      <c r="BM940" s="23"/>
      <c r="BN940" s="23"/>
      <c r="BO940" s="23"/>
      <c r="BP940" s="23"/>
      <c r="BQ940" s="23"/>
      <c r="BR940" s="23"/>
      <c r="BS940" s="23"/>
      <c r="BT940" s="23"/>
      <c r="BU940" s="23"/>
      <c r="BV940" s="23"/>
      <c r="BW940" s="23"/>
      <c r="BX940" s="23"/>
      <c r="BY940" s="23"/>
      <c r="BZ940" s="23"/>
      <c r="CA940" s="23"/>
      <c r="CB940" s="23"/>
      <c r="CC940" s="23"/>
    </row>
    <row r="941" spans="1:81" ht="15.7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  <c r="BG941" s="23"/>
      <c r="BH941" s="23"/>
      <c r="BI941" s="23"/>
      <c r="BJ941" s="23"/>
      <c r="BK941" s="23"/>
      <c r="BL941" s="23"/>
      <c r="BM941" s="23"/>
      <c r="BN941" s="23"/>
      <c r="BO941" s="23"/>
      <c r="BP941" s="23"/>
      <c r="BQ941" s="23"/>
      <c r="BR941" s="23"/>
      <c r="BS941" s="23"/>
      <c r="BT941" s="23"/>
      <c r="BU941" s="23"/>
      <c r="BV941" s="23"/>
      <c r="BW941" s="23"/>
      <c r="BX941" s="23"/>
      <c r="BY941" s="23"/>
      <c r="BZ941" s="23"/>
      <c r="CA941" s="23"/>
      <c r="CB941" s="23"/>
      <c r="CC941" s="23"/>
    </row>
    <row r="942" spans="1:81" ht="15.7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  <c r="BG942" s="23"/>
      <c r="BH942" s="23"/>
      <c r="BI942" s="23"/>
      <c r="BJ942" s="23"/>
      <c r="BK942" s="23"/>
      <c r="BL942" s="23"/>
      <c r="BM942" s="23"/>
      <c r="BN942" s="23"/>
      <c r="BO942" s="23"/>
      <c r="BP942" s="23"/>
      <c r="BQ942" s="23"/>
      <c r="BR942" s="23"/>
      <c r="BS942" s="23"/>
      <c r="BT942" s="23"/>
      <c r="BU942" s="23"/>
      <c r="BV942" s="23"/>
      <c r="BW942" s="23"/>
      <c r="BX942" s="23"/>
      <c r="BY942" s="23"/>
      <c r="BZ942" s="23"/>
      <c r="CA942" s="23"/>
      <c r="CB942" s="23"/>
      <c r="CC942" s="23"/>
    </row>
    <row r="943" spans="1:81" ht="15.7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  <c r="BG943" s="23"/>
      <c r="BH943" s="23"/>
      <c r="BI943" s="23"/>
      <c r="BJ943" s="23"/>
      <c r="BK943" s="23"/>
      <c r="BL943" s="23"/>
      <c r="BM943" s="23"/>
      <c r="BN943" s="23"/>
      <c r="BO943" s="23"/>
      <c r="BP943" s="23"/>
      <c r="BQ943" s="23"/>
      <c r="BR943" s="23"/>
      <c r="BS943" s="23"/>
      <c r="BT943" s="23"/>
      <c r="BU943" s="23"/>
      <c r="BV943" s="23"/>
      <c r="BW943" s="23"/>
      <c r="BX943" s="23"/>
      <c r="BY943" s="23"/>
      <c r="BZ943" s="23"/>
      <c r="CA943" s="23"/>
      <c r="CB943" s="23"/>
      <c r="CC943" s="23"/>
    </row>
    <row r="944" spans="1:81" ht="15.7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  <c r="BG944" s="23"/>
      <c r="BH944" s="23"/>
      <c r="BI944" s="23"/>
      <c r="BJ944" s="23"/>
      <c r="BK944" s="23"/>
      <c r="BL944" s="23"/>
      <c r="BM944" s="23"/>
      <c r="BN944" s="23"/>
      <c r="BO944" s="23"/>
      <c r="BP944" s="23"/>
      <c r="BQ944" s="23"/>
      <c r="BR944" s="23"/>
      <c r="BS944" s="23"/>
      <c r="BT944" s="23"/>
      <c r="BU944" s="23"/>
      <c r="BV944" s="23"/>
      <c r="BW944" s="23"/>
      <c r="BX944" s="23"/>
      <c r="BY944" s="23"/>
      <c r="BZ944" s="23"/>
      <c r="CA944" s="23"/>
      <c r="CB944" s="23"/>
      <c r="CC944" s="23"/>
    </row>
    <row r="945" spans="1:81" ht="15.7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  <c r="BG945" s="23"/>
      <c r="BH945" s="23"/>
      <c r="BI945" s="23"/>
      <c r="BJ945" s="23"/>
      <c r="BK945" s="23"/>
      <c r="BL945" s="23"/>
      <c r="BM945" s="23"/>
      <c r="BN945" s="23"/>
      <c r="BO945" s="23"/>
      <c r="BP945" s="23"/>
      <c r="BQ945" s="23"/>
      <c r="BR945" s="23"/>
      <c r="BS945" s="23"/>
      <c r="BT945" s="23"/>
      <c r="BU945" s="23"/>
      <c r="BV945" s="23"/>
      <c r="BW945" s="23"/>
      <c r="BX945" s="23"/>
      <c r="BY945" s="23"/>
      <c r="BZ945" s="23"/>
      <c r="CA945" s="23"/>
      <c r="CB945" s="23"/>
      <c r="CC945" s="23"/>
    </row>
    <row r="946" spans="1:81" ht="15.7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  <c r="BG946" s="23"/>
      <c r="BH946" s="23"/>
      <c r="BI946" s="23"/>
      <c r="BJ946" s="23"/>
      <c r="BK946" s="23"/>
      <c r="BL946" s="23"/>
      <c r="BM946" s="23"/>
      <c r="BN946" s="23"/>
      <c r="BO946" s="23"/>
      <c r="BP946" s="23"/>
      <c r="BQ946" s="23"/>
      <c r="BR946" s="23"/>
      <c r="BS946" s="23"/>
      <c r="BT946" s="23"/>
      <c r="BU946" s="23"/>
      <c r="BV946" s="23"/>
      <c r="BW946" s="23"/>
      <c r="BX946" s="23"/>
      <c r="BY946" s="23"/>
      <c r="BZ946" s="23"/>
      <c r="CA946" s="23"/>
      <c r="CB946" s="23"/>
      <c r="CC946" s="23"/>
    </row>
    <row r="947" spans="1:81" ht="15.7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3"/>
      <c r="BL947" s="23"/>
      <c r="BM947" s="23"/>
      <c r="BN947" s="23"/>
      <c r="BO947" s="23"/>
      <c r="BP947" s="23"/>
      <c r="BQ947" s="23"/>
      <c r="BR947" s="23"/>
      <c r="BS947" s="23"/>
      <c r="BT947" s="23"/>
      <c r="BU947" s="23"/>
      <c r="BV947" s="23"/>
      <c r="BW947" s="23"/>
      <c r="BX947" s="23"/>
      <c r="BY947" s="23"/>
      <c r="BZ947" s="23"/>
      <c r="CA947" s="23"/>
      <c r="CB947" s="23"/>
      <c r="CC947" s="23"/>
    </row>
    <row r="948" spans="1:81" ht="15.7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  <c r="BG948" s="23"/>
      <c r="BH948" s="23"/>
      <c r="BI948" s="23"/>
      <c r="BJ948" s="23"/>
      <c r="BK948" s="23"/>
      <c r="BL948" s="23"/>
      <c r="BM948" s="23"/>
      <c r="BN948" s="23"/>
      <c r="BO948" s="23"/>
      <c r="BP948" s="23"/>
      <c r="BQ948" s="23"/>
      <c r="BR948" s="23"/>
      <c r="BS948" s="23"/>
      <c r="BT948" s="23"/>
      <c r="BU948" s="23"/>
      <c r="BV948" s="23"/>
      <c r="BW948" s="23"/>
      <c r="BX948" s="23"/>
      <c r="BY948" s="23"/>
      <c r="BZ948" s="23"/>
      <c r="CA948" s="23"/>
      <c r="CB948" s="23"/>
      <c r="CC948" s="23"/>
    </row>
    <row r="949" spans="1:81" ht="15.7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  <c r="BG949" s="23"/>
      <c r="BH949" s="23"/>
      <c r="BI949" s="23"/>
      <c r="BJ949" s="23"/>
      <c r="BK949" s="23"/>
      <c r="BL949" s="23"/>
      <c r="BM949" s="23"/>
      <c r="BN949" s="23"/>
      <c r="BO949" s="23"/>
      <c r="BP949" s="23"/>
      <c r="BQ949" s="23"/>
      <c r="BR949" s="23"/>
      <c r="BS949" s="23"/>
      <c r="BT949" s="23"/>
      <c r="BU949" s="23"/>
      <c r="BV949" s="23"/>
      <c r="BW949" s="23"/>
      <c r="BX949" s="23"/>
      <c r="BY949" s="23"/>
      <c r="BZ949" s="23"/>
      <c r="CA949" s="23"/>
      <c r="CB949" s="23"/>
      <c r="CC949" s="23"/>
    </row>
    <row r="950" spans="1:81" ht="15.7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3"/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W950" s="23"/>
      <c r="BX950" s="23"/>
      <c r="BY950" s="23"/>
      <c r="BZ950" s="23"/>
      <c r="CA950" s="23"/>
      <c r="CB950" s="23"/>
      <c r="CC950" s="23"/>
    </row>
    <row r="951" spans="1:81" ht="15.7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  <c r="BX951" s="23"/>
      <c r="BY951" s="23"/>
      <c r="BZ951" s="23"/>
      <c r="CA951" s="23"/>
      <c r="CB951" s="23"/>
      <c r="CC951" s="23"/>
    </row>
    <row r="952" spans="1:81" ht="15.7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</row>
    <row r="953" spans="1:81" ht="15.7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  <c r="BX953" s="23"/>
      <c r="BY953" s="23"/>
      <c r="BZ953" s="23"/>
      <c r="CA953" s="23"/>
      <c r="CB953" s="23"/>
      <c r="CC953" s="23"/>
    </row>
    <row r="954" spans="1:81" ht="15.7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/>
    </row>
    <row r="955" spans="1:81" ht="15.7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3"/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W955" s="23"/>
      <c r="BX955" s="23"/>
      <c r="BY955" s="23"/>
      <c r="BZ955" s="23"/>
      <c r="CA955" s="23"/>
      <c r="CB955" s="23"/>
      <c r="CC955" s="23"/>
    </row>
    <row r="956" spans="1:81" ht="15.7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  <c r="BG956" s="23"/>
      <c r="BH956" s="23"/>
      <c r="BI956" s="23"/>
      <c r="BJ956" s="23"/>
      <c r="BK956" s="23"/>
      <c r="BL956" s="23"/>
      <c r="BM956" s="23"/>
      <c r="BN956" s="23"/>
      <c r="BO956" s="23"/>
      <c r="BP956" s="23"/>
      <c r="BQ956" s="23"/>
      <c r="BR956" s="23"/>
      <c r="BS956" s="23"/>
      <c r="BT956" s="23"/>
      <c r="BU956" s="23"/>
      <c r="BV956" s="23"/>
      <c r="BW956" s="23"/>
      <c r="BX956" s="23"/>
      <c r="BY956" s="23"/>
      <c r="BZ956" s="23"/>
      <c r="CA956" s="23"/>
      <c r="CB956" s="23"/>
      <c r="CC956" s="23"/>
    </row>
    <row r="957" spans="1:81" ht="15.7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  <c r="BG957" s="23"/>
      <c r="BH957" s="23"/>
      <c r="BI957" s="23"/>
      <c r="BJ957" s="23"/>
      <c r="BK957" s="23"/>
      <c r="BL957" s="23"/>
      <c r="BM957" s="23"/>
      <c r="BN957" s="23"/>
      <c r="BO957" s="23"/>
      <c r="BP957" s="23"/>
      <c r="BQ957" s="23"/>
      <c r="BR957" s="23"/>
      <c r="BS957" s="23"/>
      <c r="BT957" s="23"/>
      <c r="BU957" s="23"/>
      <c r="BV957" s="23"/>
      <c r="BW957" s="23"/>
      <c r="BX957" s="23"/>
      <c r="BY957" s="23"/>
      <c r="BZ957" s="23"/>
      <c r="CA957" s="23"/>
      <c r="CB957" s="23"/>
      <c r="CC957" s="23"/>
    </row>
    <row r="958" spans="1:81" ht="15.7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  <c r="BE958" s="23"/>
      <c r="BF958" s="23"/>
      <c r="BG958" s="23"/>
      <c r="BH958" s="23"/>
      <c r="BI958" s="23"/>
      <c r="BJ958" s="23"/>
      <c r="BK958" s="23"/>
      <c r="BL958" s="23"/>
      <c r="BM958" s="23"/>
      <c r="BN958" s="23"/>
      <c r="BO958" s="23"/>
      <c r="BP958" s="23"/>
      <c r="BQ958" s="23"/>
      <c r="BR958" s="23"/>
      <c r="BS958" s="23"/>
      <c r="BT958" s="23"/>
      <c r="BU958" s="23"/>
      <c r="BV958" s="23"/>
      <c r="BW958" s="23"/>
      <c r="BX958" s="23"/>
      <c r="BY958" s="23"/>
      <c r="BZ958" s="23"/>
      <c r="CA958" s="23"/>
      <c r="CB958" s="23"/>
      <c r="CC958" s="23"/>
    </row>
    <row r="959" spans="1:81" ht="15.7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  <c r="BE959" s="23"/>
      <c r="BF959" s="23"/>
      <c r="BG959" s="23"/>
      <c r="BH959" s="23"/>
      <c r="BI959" s="23"/>
      <c r="BJ959" s="23"/>
      <c r="BK959" s="23"/>
      <c r="BL959" s="23"/>
      <c r="BM959" s="23"/>
      <c r="BN959" s="23"/>
      <c r="BO959" s="23"/>
      <c r="BP959" s="23"/>
      <c r="BQ959" s="23"/>
      <c r="BR959" s="23"/>
      <c r="BS959" s="23"/>
      <c r="BT959" s="23"/>
      <c r="BU959" s="23"/>
      <c r="BV959" s="23"/>
      <c r="BW959" s="23"/>
      <c r="BX959" s="23"/>
      <c r="BY959" s="23"/>
      <c r="BZ959" s="23"/>
      <c r="CA959" s="23"/>
      <c r="CB959" s="23"/>
      <c r="CC959" s="23"/>
    </row>
    <row r="960" spans="1:81" ht="15.7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  <c r="BE960" s="23"/>
      <c r="BF960" s="23"/>
      <c r="BG960" s="23"/>
      <c r="BH960" s="23"/>
      <c r="BI960" s="23"/>
      <c r="BJ960" s="23"/>
      <c r="BK960" s="23"/>
      <c r="BL960" s="23"/>
      <c r="BM960" s="23"/>
      <c r="BN960" s="23"/>
      <c r="BO960" s="23"/>
      <c r="BP960" s="23"/>
      <c r="BQ960" s="23"/>
      <c r="BR960" s="23"/>
      <c r="BS960" s="23"/>
      <c r="BT960" s="23"/>
      <c r="BU960" s="23"/>
      <c r="BV960" s="23"/>
      <c r="BW960" s="23"/>
      <c r="BX960" s="23"/>
      <c r="BY960" s="23"/>
      <c r="BZ960" s="23"/>
      <c r="CA960" s="23"/>
      <c r="CB960" s="23"/>
      <c r="CC960" s="23"/>
    </row>
    <row r="961" spans="1:81" ht="15.7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  <c r="BE961" s="23"/>
      <c r="BF961" s="23"/>
      <c r="BG961" s="23"/>
      <c r="BH961" s="23"/>
      <c r="BI961" s="23"/>
      <c r="BJ961" s="23"/>
      <c r="BK961" s="23"/>
      <c r="BL961" s="23"/>
      <c r="BM961" s="23"/>
      <c r="BN961" s="23"/>
      <c r="BO961" s="23"/>
      <c r="BP961" s="23"/>
      <c r="BQ961" s="23"/>
      <c r="BR961" s="23"/>
      <c r="BS961" s="23"/>
      <c r="BT961" s="23"/>
      <c r="BU961" s="23"/>
      <c r="BV961" s="23"/>
      <c r="BW961" s="23"/>
      <c r="BX961" s="23"/>
      <c r="BY961" s="23"/>
      <c r="BZ961" s="23"/>
      <c r="CA961" s="23"/>
      <c r="CB961" s="23"/>
      <c r="CC961" s="23"/>
    </row>
    <row r="962" spans="1:81" ht="15.7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  <c r="BE962" s="23"/>
      <c r="BF962" s="23"/>
      <c r="BG962" s="23"/>
      <c r="BH962" s="23"/>
      <c r="BI962" s="23"/>
      <c r="BJ962" s="23"/>
      <c r="BK962" s="23"/>
      <c r="BL962" s="23"/>
      <c r="BM962" s="23"/>
      <c r="BN962" s="23"/>
      <c r="BO962" s="23"/>
      <c r="BP962" s="23"/>
      <c r="BQ962" s="23"/>
      <c r="BR962" s="23"/>
      <c r="BS962" s="23"/>
      <c r="BT962" s="23"/>
      <c r="BU962" s="23"/>
      <c r="BV962" s="23"/>
      <c r="BW962" s="23"/>
      <c r="BX962" s="23"/>
      <c r="BY962" s="23"/>
      <c r="BZ962" s="23"/>
      <c r="CA962" s="23"/>
      <c r="CB962" s="23"/>
      <c r="CC962" s="23"/>
    </row>
    <row r="963" spans="1:81" ht="15.7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  <c r="BE963" s="23"/>
      <c r="BF963" s="23"/>
      <c r="BG963" s="23"/>
      <c r="BH963" s="23"/>
      <c r="BI963" s="23"/>
      <c r="BJ963" s="23"/>
      <c r="BK963" s="23"/>
      <c r="BL963" s="23"/>
      <c r="BM963" s="23"/>
      <c r="BN963" s="23"/>
      <c r="BO963" s="23"/>
      <c r="BP963" s="23"/>
      <c r="BQ963" s="23"/>
      <c r="BR963" s="23"/>
      <c r="BS963" s="23"/>
      <c r="BT963" s="23"/>
      <c r="BU963" s="23"/>
      <c r="BV963" s="23"/>
      <c r="BW963" s="23"/>
      <c r="BX963" s="23"/>
      <c r="BY963" s="23"/>
      <c r="BZ963" s="23"/>
      <c r="CA963" s="23"/>
      <c r="CB963" s="23"/>
      <c r="CC963" s="23"/>
    </row>
    <row r="964" spans="1:81" ht="15.7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  <c r="BE964" s="23"/>
      <c r="BF964" s="23"/>
      <c r="BG964" s="23"/>
      <c r="BH964" s="23"/>
      <c r="BI964" s="23"/>
      <c r="BJ964" s="23"/>
      <c r="BK964" s="23"/>
      <c r="BL964" s="23"/>
      <c r="BM964" s="23"/>
      <c r="BN964" s="23"/>
      <c r="BO964" s="23"/>
      <c r="BP964" s="23"/>
      <c r="BQ964" s="23"/>
      <c r="BR964" s="23"/>
      <c r="BS964" s="23"/>
      <c r="BT964" s="23"/>
      <c r="BU964" s="23"/>
      <c r="BV964" s="23"/>
      <c r="BW964" s="23"/>
      <c r="BX964" s="23"/>
      <c r="BY964" s="23"/>
      <c r="BZ964" s="23"/>
      <c r="CA964" s="23"/>
      <c r="CB964" s="23"/>
      <c r="CC964" s="23"/>
    </row>
    <row r="965" spans="1:81" ht="15.7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  <c r="BE965" s="23"/>
      <c r="BF965" s="23"/>
      <c r="BG965" s="23"/>
      <c r="BH965" s="23"/>
      <c r="BI965" s="23"/>
      <c r="BJ965" s="23"/>
      <c r="BK965" s="23"/>
      <c r="BL965" s="23"/>
      <c r="BM965" s="23"/>
      <c r="BN965" s="23"/>
      <c r="BO965" s="23"/>
      <c r="BP965" s="23"/>
      <c r="BQ965" s="23"/>
      <c r="BR965" s="23"/>
      <c r="BS965" s="23"/>
      <c r="BT965" s="23"/>
      <c r="BU965" s="23"/>
      <c r="BV965" s="23"/>
      <c r="BW965" s="23"/>
      <c r="BX965" s="23"/>
      <c r="BY965" s="23"/>
      <c r="BZ965" s="23"/>
      <c r="CA965" s="23"/>
      <c r="CB965" s="23"/>
      <c r="CC965" s="23"/>
    </row>
    <row r="966" spans="1:81" ht="15.7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  <c r="BE966" s="23"/>
      <c r="BF966" s="23"/>
      <c r="BG966" s="23"/>
      <c r="BH966" s="23"/>
      <c r="BI966" s="23"/>
      <c r="BJ966" s="23"/>
      <c r="BK966" s="23"/>
      <c r="BL966" s="23"/>
      <c r="BM966" s="23"/>
      <c r="BN966" s="23"/>
      <c r="BO966" s="23"/>
      <c r="BP966" s="23"/>
      <c r="BQ966" s="23"/>
      <c r="BR966" s="23"/>
      <c r="BS966" s="23"/>
      <c r="BT966" s="23"/>
      <c r="BU966" s="23"/>
      <c r="BV966" s="23"/>
      <c r="BW966" s="23"/>
      <c r="BX966" s="23"/>
      <c r="BY966" s="23"/>
      <c r="BZ966" s="23"/>
      <c r="CA966" s="23"/>
      <c r="CB966" s="23"/>
      <c r="CC966" s="23"/>
    </row>
    <row r="967" spans="1:81" ht="15.7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  <c r="BE967" s="23"/>
      <c r="BF967" s="23"/>
      <c r="BG967" s="23"/>
      <c r="BH967" s="23"/>
      <c r="BI967" s="23"/>
      <c r="BJ967" s="23"/>
      <c r="BK967" s="23"/>
      <c r="BL967" s="23"/>
      <c r="BM967" s="23"/>
      <c r="BN967" s="23"/>
      <c r="BO967" s="23"/>
      <c r="BP967" s="23"/>
      <c r="BQ967" s="23"/>
      <c r="BR967" s="23"/>
      <c r="BS967" s="23"/>
      <c r="BT967" s="23"/>
      <c r="BU967" s="23"/>
      <c r="BV967" s="23"/>
      <c r="BW967" s="23"/>
      <c r="BX967" s="23"/>
      <c r="BY967" s="23"/>
      <c r="BZ967" s="23"/>
      <c r="CA967" s="23"/>
      <c r="CB967" s="23"/>
      <c r="CC967" s="23"/>
    </row>
    <row r="968" spans="1:81" ht="15.7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  <c r="BG968" s="23"/>
      <c r="BH968" s="23"/>
      <c r="BI968" s="23"/>
      <c r="BJ968" s="23"/>
      <c r="BK968" s="23"/>
      <c r="BL968" s="23"/>
      <c r="BM968" s="23"/>
      <c r="BN968" s="23"/>
      <c r="BO968" s="23"/>
      <c r="BP968" s="23"/>
      <c r="BQ968" s="23"/>
      <c r="BR968" s="23"/>
      <c r="BS968" s="23"/>
      <c r="BT968" s="23"/>
      <c r="BU968" s="23"/>
      <c r="BV968" s="23"/>
      <c r="BW968" s="23"/>
      <c r="BX968" s="23"/>
      <c r="BY968" s="23"/>
      <c r="BZ968" s="23"/>
      <c r="CA968" s="23"/>
      <c r="CB968" s="23"/>
      <c r="CC968" s="23"/>
    </row>
    <row r="969" spans="1:81" ht="15.7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  <c r="BE969" s="23"/>
      <c r="BF969" s="23"/>
      <c r="BG969" s="23"/>
      <c r="BH969" s="23"/>
      <c r="BI969" s="23"/>
      <c r="BJ969" s="23"/>
      <c r="BK969" s="23"/>
      <c r="BL969" s="23"/>
      <c r="BM969" s="23"/>
      <c r="BN969" s="23"/>
      <c r="BO969" s="23"/>
      <c r="BP969" s="23"/>
      <c r="BQ969" s="23"/>
      <c r="BR969" s="23"/>
      <c r="BS969" s="23"/>
      <c r="BT969" s="23"/>
      <c r="BU969" s="23"/>
      <c r="BV969" s="23"/>
      <c r="BW969" s="23"/>
      <c r="BX969" s="23"/>
      <c r="BY969" s="23"/>
      <c r="BZ969" s="23"/>
      <c r="CA969" s="23"/>
      <c r="CB969" s="23"/>
      <c r="CC969" s="23"/>
    </row>
    <row r="970" spans="1:81" ht="15.7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  <c r="BE970" s="23"/>
      <c r="BF970" s="23"/>
      <c r="BG970" s="23"/>
      <c r="BH970" s="23"/>
      <c r="BI970" s="23"/>
      <c r="BJ970" s="23"/>
      <c r="BK970" s="23"/>
      <c r="BL970" s="23"/>
      <c r="BM970" s="23"/>
      <c r="BN970" s="23"/>
      <c r="BO970" s="23"/>
      <c r="BP970" s="23"/>
      <c r="BQ970" s="23"/>
      <c r="BR970" s="23"/>
      <c r="BS970" s="23"/>
      <c r="BT970" s="23"/>
      <c r="BU970" s="23"/>
      <c r="BV970" s="23"/>
      <c r="BW970" s="23"/>
      <c r="BX970" s="23"/>
      <c r="BY970" s="23"/>
      <c r="BZ970" s="23"/>
      <c r="CA970" s="23"/>
      <c r="CB970" s="23"/>
      <c r="CC970" s="23"/>
    </row>
    <row r="971" spans="1:81" ht="15.7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  <c r="BE971" s="23"/>
      <c r="BF971" s="23"/>
      <c r="BG971" s="23"/>
      <c r="BH971" s="23"/>
      <c r="BI971" s="23"/>
      <c r="BJ971" s="23"/>
      <c r="BK971" s="23"/>
      <c r="BL971" s="23"/>
      <c r="BM971" s="23"/>
      <c r="BN971" s="23"/>
      <c r="BO971" s="23"/>
      <c r="BP971" s="23"/>
      <c r="BQ971" s="23"/>
      <c r="BR971" s="23"/>
      <c r="BS971" s="23"/>
      <c r="BT971" s="23"/>
      <c r="BU971" s="23"/>
      <c r="BV971" s="23"/>
      <c r="BW971" s="23"/>
      <c r="BX971" s="23"/>
      <c r="BY971" s="23"/>
      <c r="BZ971" s="23"/>
      <c r="CA971" s="23"/>
      <c r="CB971" s="23"/>
      <c r="CC971" s="23"/>
    </row>
    <row r="972" spans="1:81" ht="15.7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  <c r="BE972" s="23"/>
      <c r="BF972" s="23"/>
      <c r="BG972" s="23"/>
      <c r="BH972" s="23"/>
      <c r="BI972" s="23"/>
      <c r="BJ972" s="23"/>
      <c r="BK972" s="23"/>
      <c r="BL972" s="23"/>
      <c r="BM972" s="23"/>
      <c r="BN972" s="23"/>
      <c r="BO972" s="23"/>
      <c r="BP972" s="23"/>
      <c r="BQ972" s="23"/>
      <c r="BR972" s="23"/>
      <c r="BS972" s="23"/>
      <c r="BT972" s="23"/>
      <c r="BU972" s="23"/>
      <c r="BV972" s="23"/>
      <c r="BW972" s="23"/>
      <c r="BX972" s="23"/>
      <c r="BY972" s="23"/>
      <c r="BZ972" s="23"/>
      <c r="CA972" s="23"/>
      <c r="CB972" s="23"/>
      <c r="CC972" s="23"/>
    </row>
    <row r="973" spans="1:81" ht="15.7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  <c r="BE973" s="23"/>
      <c r="BF973" s="23"/>
      <c r="BG973" s="23"/>
      <c r="BH973" s="23"/>
      <c r="BI973" s="23"/>
      <c r="BJ973" s="23"/>
      <c r="BK973" s="23"/>
      <c r="BL973" s="23"/>
      <c r="BM973" s="23"/>
      <c r="BN973" s="23"/>
      <c r="BO973" s="23"/>
      <c r="BP973" s="23"/>
      <c r="BQ973" s="23"/>
      <c r="BR973" s="23"/>
      <c r="BS973" s="23"/>
      <c r="BT973" s="23"/>
      <c r="BU973" s="23"/>
      <c r="BV973" s="23"/>
      <c r="BW973" s="23"/>
      <c r="BX973" s="23"/>
      <c r="BY973" s="23"/>
      <c r="BZ973" s="23"/>
      <c r="CA973" s="23"/>
      <c r="CB973" s="23"/>
      <c r="CC973" s="23"/>
    </row>
    <row r="974" spans="1:81" ht="15.7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  <c r="BE974" s="23"/>
      <c r="BF974" s="23"/>
      <c r="BG974" s="23"/>
      <c r="BH974" s="23"/>
      <c r="BI974" s="23"/>
      <c r="BJ974" s="23"/>
      <c r="BK974" s="23"/>
      <c r="BL974" s="23"/>
      <c r="BM974" s="23"/>
      <c r="BN974" s="23"/>
      <c r="BO974" s="23"/>
      <c r="BP974" s="23"/>
      <c r="BQ974" s="23"/>
      <c r="BR974" s="23"/>
      <c r="BS974" s="23"/>
      <c r="BT974" s="23"/>
      <c r="BU974" s="23"/>
      <c r="BV974" s="23"/>
      <c r="BW974" s="23"/>
      <c r="BX974" s="23"/>
      <c r="BY974" s="23"/>
      <c r="BZ974" s="23"/>
      <c r="CA974" s="23"/>
      <c r="CB974" s="23"/>
      <c r="CC974" s="23"/>
    </row>
    <row r="975" spans="1:81" ht="15.7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  <c r="BE975" s="23"/>
      <c r="BF975" s="23"/>
      <c r="BG975" s="23"/>
      <c r="BH975" s="23"/>
      <c r="BI975" s="23"/>
      <c r="BJ975" s="23"/>
      <c r="BK975" s="23"/>
      <c r="BL975" s="23"/>
      <c r="BM975" s="23"/>
      <c r="BN975" s="23"/>
      <c r="BO975" s="23"/>
      <c r="BP975" s="23"/>
      <c r="BQ975" s="23"/>
      <c r="BR975" s="23"/>
      <c r="BS975" s="23"/>
      <c r="BT975" s="23"/>
      <c r="BU975" s="23"/>
      <c r="BV975" s="23"/>
      <c r="BW975" s="23"/>
      <c r="BX975" s="23"/>
      <c r="BY975" s="23"/>
      <c r="BZ975" s="23"/>
      <c r="CA975" s="23"/>
      <c r="CB975" s="23"/>
      <c r="CC975" s="23"/>
    </row>
    <row r="976" spans="1:81" ht="15.7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  <c r="BE976" s="23"/>
      <c r="BF976" s="23"/>
      <c r="BG976" s="23"/>
      <c r="BH976" s="23"/>
      <c r="BI976" s="23"/>
      <c r="BJ976" s="23"/>
      <c r="BK976" s="23"/>
      <c r="BL976" s="23"/>
      <c r="BM976" s="23"/>
      <c r="BN976" s="23"/>
      <c r="BO976" s="23"/>
      <c r="BP976" s="23"/>
      <c r="BQ976" s="23"/>
      <c r="BR976" s="23"/>
      <c r="BS976" s="23"/>
      <c r="BT976" s="23"/>
      <c r="BU976" s="23"/>
      <c r="BV976" s="23"/>
      <c r="BW976" s="23"/>
      <c r="BX976" s="23"/>
      <c r="BY976" s="23"/>
      <c r="BZ976" s="23"/>
      <c r="CA976" s="23"/>
      <c r="CB976" s="23"/>
      <c r="CC976" s="23"/>
    </row>
    <row r="977" spans="1:81" ht="15.7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W977" s="23"/>
      <c r="BX977" s="23"/>
      <c r="BY977" s="23"/>
      <c r="BZ977" s="23"/>
      <c r="CA977" s="23"/>
      <c r="CB977" s="23"/>
      <c r="CC977" s="23"/>
    </row>
    <row r="978" spans="1:81" ht="15.7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  <c r="BE978" s="23"/>
      <c r="BF978" s="23"/>
      <c r="BG978" s="23"/>
      <c r="BH978" s="23"/>
      <c r="BI978" s="23"/>
      <c r="BJ978" s="23"/>
      <c r="BK978" s="23"/>
      <c r="BL978" s="23"/>
      <c r="BM978" s="23"/>
      <c r="BN978" s="23"/>
      <c r="BO978" s="23"/>
      <c r="BP978" s="23"/>
      <c r="BQ978" s="23"/>
      <c r="BR978" s="23"/>
      <c r="BS978" s="23"/>
      <c r="BT978" s="23"/>
      <c r="BU978" s="23"/>
      <c r="BV978" s="23"/>
      <c r="BW978" s="23"/>
      <c r="BX978" s="23"/>
      <c r="BY978" s="23"/>
      <c r="BZ978" s="23"/>
      <c r="CA978" s="23"/>
      <c r="CB978" s="23"/>
      <c r="CC978" s="23"/>
    </row>
    <row r="979" spans="1:81" ht="15.7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  <c r="BE979" s="23"/>
      <c r="BF979" s="23"/>
      <c r="BG979" s="23"/>
      <c r="BH979" s="23"/>
      <c r="BI979" s="23"/>
      <c r="BJ979" s="23"/>
      <c r="BK979" s="23"/>
      <c r="BL979" s="23"/>
      <c r="BM979" s="23"/>
      <c r="BN979" s="23"/>
      <c r="BO979" s="23"/>
      <c r="BP979" s="23"/>
      <c r="BQ979" s="23"/>
      <c r="BR979" s="23"/>
      <c r="BS979" s="23"/>
      <c r="BT979" s="23"/>
      <c r="BU979" s="23"/>
      <c r="BV979" s="23"/>
      <c r="BW979" s="23"/>
      <c r="BX979" s="23"/>
      <c r="BY979" s="23"/>
      <c r="BZ979" s="23"/>
      <c r="CA979" s="23"/>
      <c r="CB979" s="23"/>
      <c r="CC979" s="23"/>
    </row>
    <row r="980" spans="1:81" ht="15.7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  <c r="BE980" s="23"/>
      <c r="BF980" s="23"/>
      <c r="BG980" s="23"/>
      <c r="BH980" s="23"/>
      <c r="BI980" s="23"/>
      <c r="BJ980" s="23"/>
      <c r="BK980" s="23"/>
      <c r="BL980" s="23"/>
      <c r="BM980" s="23"/>
      <c r="BN980" s="23"/>
      <c r="BO980" s="23"/>
      <c r="BP980" s="23"/>
      <c r="BQ980" s="23"/>
      <c r="BR980" s="23"/>
      <c r="BS980" s="23"/>
      <c r="BT980" s="23"/>
      <c r="BU980" s="23"/>
      <c r="BV980" s="23"/>
      <c r="BW980" s="23"/>
      <c r="BX980" s="23"/>
      <c r="BY980" s="23"/>
      <c r="BZ980" s="23"/>
      <c r="CA980" s="23"/>
      <c r="CB980" s="23"/>
      <c r="CC980" s="23"/>
    </row>
    <row r="981" spans="1:81" ht="15.7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  <c r="BX981" s="23"/>
      <c r="BY981" s="23"/>
      <c r="BZ981" s="23"/>
      <c r="CA981" s="23"/>
      <c r="CB981" s="23"/>
      <c r="CC981" s="23"/>
    </row>
    <row r="982" spans="1:81" ht="15.7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W982" s="23"/>
      <c r="BX982" s="23"/>
      <c r="BY982" s="23"/>
      <c r="BZ982" s="23"/>
      <c r="CA982" s="23"/>
      <c r="CB982" s="23"/>
      <c r="CC982" s="23"/>
    </row>
    <row r="983" spans="1:81" ht="15.7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  <c r="BG983" s="23"/>
      <c r="BH983" s="23"/>
      <c r="BI983" s="23"/>
      <c r="BJ983" s="23"/>
      <c r="BK983" s="23"/>
      <c r="BL983" s="23"/>
      <c r="BM983" s="23"/>
      <c r="BN983" s="23"/>
      <c r="BO983" s="23"/>
      <c r="BP983" s="23"/>
      <c r="BQ983" s="23"/>
      <c r="BR983" s="23"/>
      <c r="BS983" s="23"/>
      <c r="BT983" s="23"/>
      <c r="BU983" s="23"/>
      <c r="BV983" s="23"/>
      <c r="BW983" s="23"/>
      <c r="BX983" s="23"/>
      <c r="BY983" s="23"/>
      <c r="BZ983" s="23"/>
      <c r="CA983" s="23"/>
      <c r="CB983" s="23"/>
      <c r="CC983" s="23"/>
    </row>
    <row r="984" spans="1:81" ht="15.7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  <c r="BE984" s="23"/>
      <c r="BF984" s="23"/>
      <c r="BG984" s="23"/>
      <c r="BH984" s="23"/>
      <c r="BI984" s="23"/>
      <c r="BJ984" s="23"/>
      <c r="BK984" s="23"/>
      <c r="BL984" s="23"/>
      <c r="BM984" s="23"/>
      <c r="BN984" s="23"/>
      <c r="BO984" s="23"/>
      <c r="BP984" s="23"/>
      <c r="BQ984" s="23"/>
      <c r="BR984" s="23"/>
      <c r="BS984" s="23"/>
      <c r="BT984" s="23"/>
      <c r="BU984" s="23"/>
      <c r="BV984" s="23"/>
      <c r="BW984" s="23"/>
      <c r="BX984" s="23"/>
      <c r="BY984" s="23"/>
      <c r="BZ984" s="23"/>
      <c r="CA984" s="23"/>
      <c r="CB984" s="23"/>
      <c r="CC984" s="23"/>
    </row>
    <row r="985" spans="1:81" ht="15.7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  <c r="BE985" s="23"/>
      <c r="BF985" s="23"/>
      <c r="BG985" s="23"/>
      <c r="BH985" s="23"/>
      <c r="BI985" s="23"/>
      <c r="BJ985" s="23"/>
      <c r="BK985" s="23"/>
      <c r="BL985" s="23"/>
      <c r="BM985" s="23"/>
      <c r="BN985" s="23"/>
      <c r="BO985" s="23"/>
      <c r="BP985" s="23"/>
      <c r="BQ985" s="23"/>
      <c r="BR985" s="23"/>
      <c r="BS985" s="23"/>
      <c r="BT985" s="23"/>
      <c r="BU985" s="23"/>
      <c r="BV985" s="23"/>
      <c r="BW985" s="23"/>
      <c r="BX985" s="23"/>
      <c r="BY985" s="23"/>
      <c r="BZ985" s="23"/>
      <c r="CA985" s="23"/>
      <c r="CB985" s="23"/>
      <c r="CC985" s="23"/>
    </row>
    <row r="986" spans="1:81" ht="15.7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  <c r="BE986" s="23"/>
      <c r="BF986" s="23"/>
      <c r="BG986" s="23"/>
      <c r="BH986" s="23"/>
      <c r="BI986" s="23"/>
      <c r="BJ986" s="23"/>
      <c r="BK986" s="23"/>
      <c r="BL986" s="23"/>
      <c r="BM986" s="23"/>
      <c r="BN986" s="23"/>
      <c r="BO986" s="23"/>
      <c r="BP986" s="23"/>
      <c r="BQ986" s="23"/>
      <c r="BR986" s="23"/>
      <c r="BS986" s="23"/>
      <c r="BT986" s="23"/>
      <c r="BU986" s="23"/>
      <c r="BV986" s="23"/>
      <c r="BW986" s="23"/>
      <c r="BX986" s="23"/>
      <c r="BY986" s="23"/>
      <c r="BZ986" s="23"/>
      <c r="CA986" s="23"/>
      <c r="CB986" s="23"/>
      <c r="CC986" s="23"/>
    </row>
    <row r="987" spans="1:81" ht="15.7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  <c r="BE987" s="23"/>
      <c r="BF987" s="23"/>
      <c r="BG987" s="23"/>
      <c r="BH987" s="23"/>
      <c r="BI987" s="23"/>
      <c r="BJ987" s="23"/>
      <c r="BK987" s="23"/>
      <c r="BL987" s="23"/>
      <c r="BM987" s="23"/>
      <c r="BN987" s="23"/>
      <c r="BO987" s="23"/>
      <c r="BP987" s="23"/>
      <c r="BQ987" s="23"/>
      <c r="BR987" s="23"/>
      <c r="BS987" s="23"/>
      <c r="BT987" s="23"/>
      <c r="BU987" s="23"/>
      <c r="BV987" s="23"/>
      <c r="BW987" s="23"/>
      <c r="BX987" s="23"/>
      <c r="BY987" s="23"/>
      <c r="BZ987" s="23"/>
      <c r="CA987" s="23"/>
      <c r="CB987" s="23"/>
      <c r="CC987" s="23"/>
    </row>
    <row r="988" spans="1:81" ht="15.7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  <c r="BE988" s="23"/>
      <c r="BF988" s="23"/>
      <c r="BG988" s="23"/>
      <c r="BH988" s="23"/>
      <c r="BI988" s="23"/>
      <c r="BJ988" s="23"/>
      <c r="BK988" s="23"/>
      <c r="BL988" s="23"/>
      <c r="BM988" s="23"/>
      <c r="BN988" s="23"/>
      <c r="BO988" s="23"/>
      <c r="BP988" s="23"/>
      <c r="BQ988" s="23"/>
      <c r="BR988" s="23"/>
      <c r="BS988" s="23"/>
      <c r="BT988" s="23"/>
      <c r="BU988" s="23"/>
      <c r="BV988" s="23"/>
      <c r="BW988" s="23"/>
      <c r="BX988" s="23"/>
      <c r="BY988" s="23"/>
      <c r="BZ988" s="23"/>
      <c r="CA988" s="23"/>
      <c r="CB988" s="23"/>
      <c r="CC988" s="23"/>
    </row>
    <row r="989" spans="1:81" ht="15.7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  <c r="BE989" s="23"/>
      <c r="BF989" s="23"/>
      <c r="BG989" s="23"/>
      <c r="BH989" s="23"/>
      <c r="BI989" s="23"/>
      <c r="BJ989" s="23"/>
      <c r="BK989" s="23"/>
      <c r="BL989" s="23"/>
      <c r="BM989" s="23"/>
      <c r="BN989" s="23"/>
      <c r="BO989" s="23"/>
      <c r="BP989" s="23"/>
      <c r="BQ989" s="23"/>
      <c r="BR989" s="23"/>
      <c r="BS989" s="23"/>
      <c r="BT989" s="23"/>
      <c r="BU989" s="23"/>
      <c r="BV989" s="23"/>
      <c r="BW989" s="23"/>
      <c r="BX989" s="23"/>
      <c r="BY989" s="23"/>
      <c r="BZ989" s="23"/>
      <c r="CA989" s="23"/>
      <c r="CB989" s="23"/>
      <c r="CC989" s="23"/>
    </row>
    <row r="990" spans="1:81" ht="15.7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  <c r="BE990" s="23"/>
      <c r="BF990" s="23"/>
      <c r="BG990" s="23"/>
      <c r="BH990" s="23"/>
      <c r="BI990" s="23"/>
      <c r="BJ990" s="23"/>
      <c r="BK990" s="23"/>
      <c r="BL990" s="23"/>
      <c r="BM990" s="23"/>
      <c r="BN990" s="23"/>
      <c r="BO990" s="23"/>
      <c r="BP990" s="23"/>
      <c r="BQ990" s="23"/>
      <c r="BR990" s="23"/>
      <c r="BS990" s="23"/>
      <c r="BT990" s="23"/>
      <c r="BU990" s="23"/>
      <c r="BV990" s="23"/>
      <c r="BW990" s="23"/>
      <c r="BX990" s="23"/>
      <c r="BY990" s="23"/>
      <c r="BZ990" s="23"/>
      <c r="CA990" s="23"/>
      <c r="CB990" s="23"/>
      <c r="CC990" s="23"/>
    </row>
    <row r="991" spans="1:81" ht="15.7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  <c r="BE991" s="23"/>
      <c r="BF991" s="23"/>
      <c r="BG991" s="23"/>
      <c r="BH991" s="23"/>
      <c r="BI991" s="23"/>
      <c r="BJ991" s="23"/>
      <c r="BK991" s="23"/>
      <c r="BL991" s="23"/>
      <c r="BM991" s="23"/>
      <c r="BN991" s="23"/>
      <c r="BO991" s="23"/>
      <c r="BP991" s="23"/>
      <c r="BQ991" s="23"/>
      <c r="BR991" s="23"/>
      <c r="BS991" s="23"/>
      <c r="BT991" s="23"/>
      <c r="BU991" s="23"/>
      <c r="BV991" s="23"/>
      <c r="BW991" s="23"/>
      <c r="BX991" s="23"/>
      <c r="BY991" s="23"/>
      <c r="BZ991" s="23"/>
      <c r="CA991" s="23"/>
      <c r="CB991" s="23"/>
      <c r="CC991" s="23"/>
    </row>
    <row r="992" spans="1:81" ht="15.7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  <c r="BE992" s="23"/>
      <c r="BF992" s="23"/>
      <c r="BG992" s="23"/>
      <c r="BH992" s="23"/>
      <c r="BI992" s="23"/>
      <c r="BJ992" s="23"/>
      <c r="BK992" s="23"/>
      <c r="BL992" s="23"/>
      <c r="BM992" s="23"/>
      <c r="BN992" s="23"/>
      <c r="BO992" s="23"/>
      <c r="BP992" s="23"/>
      <c r="BQ992" s="23"/>
      <c r="BR992" s="23"/>
      <c r="BS992" s="23"/>
      <c r="BT992" s="23"/>
      <c r="BU992" s="23"/>
      <c r="BV992" s="23"/>
      <c r="BW992" s="23"/>
      <c r="BX992" s="23"/>
      <c r="BY992" s="23"/>
      <c r="BZ992" s="23"/>
      <c r="CA992" s="23"/>
      <c r="CB992" s="23"/>
      <c r="CC992" s="23"/>
    </row>
    <row r="993" spans="1:81" ht="15.7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  <c r="BE993" s="23"/>
      <c r="BF993" s="23"/>
      <c r="BG993" s="23"/>
      <c r="BH993" s="23"/>
      <c r="BI993" s="23"/>
      <c r="BJ993" s="23"/>
      <c r="BK993" s="23"/>
      <c r="BL993" s="23"/>
      <c r="BM993" s="23"/>
      <c r="BN993" s="23"/>
      <c r="BO993" s="23"/>
      <c r="BP993" s="23"/>
      <c r="BQ993" s="23"/>
      <c r="BR993" s="23"/>
      <c r="BS993" s="23"/>
      <c r="BT993" s="23"/>
      <c r="BU993" s="23"/>
      <c r="BV993" s="23"/>
      <c r="BW993" s="23"/>
      <c r="BX993" s="23"/>
      <c r="BY993" s="23"/>
      <c r="BZ993" s="23"/>
      <c r="CA993" s="23"/>
      <c r="CB993" s="23"/>
      <c r="CC993" s="23"/>
    </row>
    <row r="994" spans="1:81" ht="15.7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  <c r="BE994" s="23"/>
      <c r="BF994" s="23"/>
      <c r="BG994" s="23"/>
      <c r="BH994" s="23"/>
      <c r="BI994" s="23"/>
      <c r="BJ994" s="23"/>
      <c r="BK994" s="23"/>
      <c r="BL994" s="23"/>
      <c r="BM994" s="23"/>
      <c r="BN994" s="23"/>
      <c r="BO994" s="23"/>
      <c r="BP994" s="23"/>
      <c r="BQ994" s="23"/>
      <c r="BR994" s="23"/>
      <c r="BS994" s="23"/>
      <c r="BT994" s="23"/>
      <c r="BU994" s="23"/>
      <c r="BV994" s="23"/>
      <c r="BW994" s="23"/>
      <c r="BX994" s="23"/>
      <c r="BY994" s="23"/>
      <c r="BZ994" s="23"/>
      <c r="CA994" s="23"/>
      <c r="CB994" s="23"/>
      <c r="CC994" s="23"/>
    </row>
    <row r="995" spans="1:81" ht="15.7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  <c r="BE995" s="23"/>
      <c r="BF995" s="23"/>
      <c r="BG995" s="23"/>
      <c r="BH995" s="23"/>
      <c r="BI995" s="23"/>
      <c r="BJ995" s="23"/>
      <c r="BK995" s="23"/>
      <c r="BL995" s="23"/>
      <c r="BM995" s="23"/>
      <c r="BN995" s="23"/>
      <c r="BO995" s="23"/>
      <c r="BP995" s="23"/>
      <c r="BQ995" s="23"/>
      <c r="BR995" s="23"/>
      <c r="BS995" s="23"/>
      <c r="BT995" s="23"/>
      <c r="BU995" s="23"/>
      <c r="BV995" s="23"/>
      <c r="BW995" s="23"/>
      <c r="BX995" s="23"/>
      <c r="BY995" s="23"/>
      <c r="BZ995" s="23"/>
      <c r="CA995" s="23"/>
      <c r="CB995" s="23"/>
      <c r="CC995" s="23"/>
    </row>
    <row r="996" spans="1:81" ht="15.7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  <c r="BE996" s="23"/>
      <c r="BF996" s="23"/>
      <c r="BG996" s="23"/>
      <c r="BH996" s="23"/>
      <c r="BI996" s="23"/>
      <c r="BJ996" s="23"/>
      <c r="BK996" s="23"/>
      <c r="BL996" s="23"/>
      <c r="BM996" s="23"/>
      <c r="BN996" s="23"/>
      <c r="BO996" s="23"/>
      <c r="BP996" s="23"/>
      <c r="BQ996" s="23"/>
      <c r="BR996" s="23"/>
      <c r="BS996" s="23"/>
      <c r="BT996" s="23"/>
      <c r="BU996" s="23"/>
      <c r="BV996" s="23"/>
      <c r="BW996" s="23"/>
      <c r="BX996" s="23"/>
      <c r="BY996" s="23"/>
      <c r="BZ996" s="23"/>
      <c r="CA996" s="23"/>
      <c r="CB996" s="23"/>
      <c r="CC996" s="23"/>
    </row>
    <row r="997" spans="1:81" ht="15.7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  <c r="BE997" s="23"/>
      <c r="BF997" s="23"/>
      <c r="BG997" s="23"/>
      <c r="BH997" s="23"/>
      <c r="BI997" s="23"/>
      <c r="BJ997" s="23"/>
      <c r="BK997" s="23"/>
      <c r="BL997" s="23"/>
      <c r="BM997" s="23"/>
      <c r="BN997" s="23"/>
      <c r="BO997" s="23"/>
      <c r="BP997" s="23"/>
      <c r="BQ997" s="23"/>
      <c r="BR997" s="23"/>
      <c r="BS997" s="23"/>
      <c r="BT997" s="23"/>
      <c r="BU997" s="23"/>
      <c r="BV997" s="23"/>
      <c r="BW997" s="23"/>
      <c r="BX997" s="23"/>
      <c r="BY997" s="23"/>
      <c r="BZ997" s="23"/>
      <c r="CA997" s="23"/>
      <c r="CB997" s="23"/>
      <c r="CC997" s="23"/>
    </row>
    <row r="998" spans="1:81" ht="15.7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  <c r="BE998" s="23"/>
      <c r="BF998" s="23"/>
      <c r="BG998" s="23"/>
      <c r="BH998" s="23"/>
      <c r="BI998" s="23"/>
      <c r="BJ998" s="23"/>
      <c r="BK998" s="23"/>
      <c r="BL998" s="23"/>
      <c r="BM998" s="23"/>
      <c r="BN998" s="23"/>
      <c r="BO998" s="23"/>
      <c r="BP998" s="23"/>
      <c r="BQ998" s="23"/>
      <c r="BR998" s="23"/>
      <c r="BS998" s="23"/>
      <c r="BT998" s="23"/>
      <c r="BU998" s="23"/>
      <c r="BV998" s="23"/>
      <c r="BW998" s="23"/>
      <c r="BX998" s="23"/>
      <c r="BY998" s="23"/>
      <c r="BZ998" s="23"/>
      <c r="CA998" s="23"/>
      <c r="CB998" s="23"/>
      <c r="CC998" s="23"/>
    </row>
    <row r="999" spans="1:81" ht="15.7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  <c r="BE999" s="23"/>
      <c r="BF999" s="23"/>
      <c r="BG999" s="23"/>
      <c r="BH999" s="23"/>
      <c r="BI999" s="23"/>
      <c r="BJ999" s="23"/>
      <c r="BK999" s="23"/>
      <c r="BL999" s="23"/>
      <c r="BM999" s="23"/>
      <c r="BN999" s="23"/>
      <c r="BO999" s="23"/>
      <c r="BP999" s="23"/>
      <c r="BQ999" s="23"/>
      <c r="BR999" s="23"/>
      <c r="BS999" s="23"/>
      <c r="BT999" s="23"/>
      <c r="BU999" s="23"/>
      <c r="BV999" s="23"/>
      <c r="BW999" s="23"/>
      <c r="BX999" s="23"/>
      <c r="BY999" s="23"/>
      <c r="BZ999" s="23"/>
      <c r="CA999" s="23"/>
      <c r="CB999" s="23"/>
      <c r="CC999" s="23"/>
    </row>
    <row r="1000" spans="1:81" ht="15.7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  <c r="BE1000" s="23"/>
      <c r="BF1000" s="23"/>
      <c r="BG1000" s="23"/>
      <c r="BH1000" s="23"/>
      <c r="BI1000" s="23"/>
      <c r="BJ1000" s="23"/>
      <c r="BK1000" s="23"/>
      <c r="BL1000" s="23"/>
      <c r="BM1000" s="23"/>
      <c r="BN1000" s="23"/>
      <c r="BO1000" s="23"/>
      <c r="BP1000" s="23"/>
      <c r="BQ1000" s="23"/>
      <c r="BR1000" s="23"/>
      <c r="BS1000" s="23"/>
      <c r="BT1000" s="23"/>
      <c r="BU1000" s="23"/>
      <c r="BV1000" s="23"/>
      <c r="BW1000" s="23"/>
      <c r="BX1000" s="23"/>
      <c r="BY1000" s="23"/>
      <c r="BZ1000" s="23"/>
      <c r="CA1000" s="23"/>
      <c r="CB1000" s="23"/>
      <c r="CC1000" s="23"/>
    </row>
  </sheetData>
  <mergeCells count="23">
    <mergeCell ref="BJ1:BK1"/>
    <mergeCell ref="AM1:AN1"/>
    <mergeCell ref="AO1:AP1"/>
    <mergeCell ref="AR1:AS1"/>
    <mergeCell ref="AU1:AV1"/>
    <mergeCell ref="AX1:AY1"/>
    <mergeCell ref="BA1:BB1"/>
    <mergeCell ref="BD1:BE1"/>
    <mergeCell ref="AD1:AE1"/>
    <mergeCell ref="AG1:AH1"/>
    <mergeCell ref="AI1:AJ1"/>
    <mergeCell ref="AK1:AL1"/>
    <mergeCell ref="BG1:BH1"/>
    <mergeCell ref="S1:T1"/>
    <mergeCell ref="U1:V1"/>
    <mergeCell ref="W1:X1"/>
    <mergeCell ref="Y1:Z1"/>
    <mergeCell ref="AA1:AB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" customHeight="1" x14ac:dyDescent="0.2"/>
  <cols>
    <col min="1" max="1" width="78.7109375" customWidth="1"/>
    <col min="2" max="6" width="14.42578125" customWidth="1"/>
  </cols>
  <sheetData>
    <row r="1" spans="1:25" ht="237.75" customHeight="1" x14ac:dyDescent="0.2">
      <c r="A1" s="30" t="s">
        <v>30</v>
      </c>
      <c r="B1" s="31" t="s">
        <v>31</v>
      </c>
      <c r="C1" s="31" t="s">
        <v>32</v>
      </c>
      <c r="D1" s="31" t="s">
        <v>33</v>
      </c>
      <c r="E1" s="31" t="s">
        <v>34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2.75" customHeight="1" x14ac:dyDescent="0.2">
      <c r="A2" s="32" t="s">
        <v>35</v>
      </c>
      <c r="B2" s="33">
        <v>30</v>
      </c>
      <c r="C2" s="33">
        <v>30</v>
      </c>
      <c r="D2" s="33">
        <v>40</v>
      </c>
      <c r="E2" s="3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2.75" customHeight="1" x14ac:dyDescent="0.2">
      <c r="A3" s="35" t="str">
        <f>IFERROR('Данные для ввода на bus.gov.ru'!A2,"")</f>
        <v>МАУЗ ЦГБ г. Азова</v>
      </c>
      <c r="B3" s="34">
        <f>IFERROR(((('Данные для ввода на bus.gov.ru'!F2+'Данные для ввода на bus.gov.ru'!I2)/200)*100)*0.3,"")</f>
        <v>25.65</v>
      </c>
      <c r="C3" s="33">
        <f>IFERROR('Данные для ввода на bus.gov.ru'!N2*0.3,"")</f>
        <v>30</v>
      </c>
      <c r="D3" s="34">
        <f>IFERROR(((('Данные для ввода на bus.gov.ru'!P2+'Данные для ввода на bus.gov.ru'!S2)/('Данные для ввода на bus.gov.ru'!Q2+'Данные для ввода на bus.gov.ru'!T2))*100)*0.4,"")</f>
        <v>39.457013574660635</v>
      </c>
      <c r="E3" s="36">
        <f t="shared" ref="E3:E21" si="0">IFERROR(B3+C3+D3,"")</f>
        <v>95.107013574660641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2.75" customHeight="1" x14ac:dyDescent="0.2">
      <c r="A4" s="35" t="str">
        <f>IFERROR('Данные для ввода на bus.gov.ru'!#REF!,"")</f>
        <v/>
      </c>
      <c r="B4" s="34" t="str">
        <f>IFERROR(((('Данные для ввода на bus.gov.ru'!#REF!+'Данные для ввода на bus.gov.ru'!#REF!)/200)*100)*0.3,"")</f>
        <v/>
      </c>
      <c r="C4" s="33" t="str">
        <f>IFERROR('Данные для ввода на bus.gov.ru'!#REF!*0.3,"")</f>
        <v/>
      </c>
      <c r="D4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4" s="36" t="str">
        <f t="shared" si="0"/>
        <v/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35" t="str">
        <f>IFERROR('Данные для ввода на bus.gov.ru'!#REF!,"")</f>
        <v/>
      </c>
      <c r="B5" s="34" t="str">
        <f>IFERROR(((('Данные для ввода на bus.gov.ru'!#REF!+'Данные для ввода на bus.gov.ru'!#REF!)/200)*100)*0.3,"")</f>
        <v/>
      </c>
      <c r="C5" s="33" t="str">
        <f>IFERROR('Данные для ввода на bus.gov.ru'!#REF!*0.3,"")</f>
        <v/>
      </c>
      <c r="D5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5" s="36" t="str">
        <f t="shared" si="0"/>
        <v/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2.75" customHeight="1" x14ac:dyDescent="0.2">
      <c r="A6" s="35" t="str">
        <f>IFERROR('Данные для ввода на bus.gov.ru'!#REF!,"")</f>
        <v/>
      </c>
      <c r="B6" s="34" t="str">
        <f>IFERROR(((('Данные для ввода на bus.gov.ru'!#REF!+'Данные для ввода на bus.gov.ru'!#REF!)/200)*100)*0.3,"")</f>
        <v/>
      </c>
      <c r="C6" s="33" t="str">
        <f>IFERROR('Данные для ввода на bus.gov.ru'!#REF!*0.3,"")</f>
        <v/>
      </c>
      <c r="D6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6" s="36" t="str">
        <f t="shared" si="0"/>
        <v/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 x14ac:dyDescent="0.2">
      <c r="A7" s="35" t="str">
        <f>IFERROR('Данные для ввода на bus.gov.ru'!#REF!,"")</f>
        <v/>
      </c>
      <c r="B7" s="34" t="str">
        <f>IFERROR(((('Данные для ввода на bus.gov.ru'!#REF!+'Данные для ввода на bus.gov.ru'!#REF!)/200)*100)*0.3,"")</f>
        <v/>
      </c>
      <c r="C7" s="33" t="str">
        <f>IFERROR('Данные для ввода на bus.gov.ru'!#REF!*0.3,"")</f>
        <v/>
      </c>
      <c r="D7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7" s="36" t="str">
        <f t="shared" si="0"/>
        <v/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2.75" customHeight="1" x14ac:dyDescent="0.2">
      <c r="A8" s="35" t="str">
        <f>IFERROR('Данные для ввода на bus.gov.ru'!#REF!,"")</f>
        <v/>
      </c>
      <c r="B8" s="34" t="str">
        <f>IFERROR(((('Данные для ввода на bus.gov.ru'!#REF!+'Данные для ввода на bus.gov.ru'!#REF!)/200)*100)*0.3,"")</f>
        <v/>
      </c>
      <c r="C8" s="33" t="str">
        <f>IFERROR('Данные для ввода на bus.gov.ru'!#REF!*0.3,"")</f>
        <v/>
      </c>
      <c r="D8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8" s="36" t="str">
        <f t="shared" si="0"/>
        <v/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2.75" customHeight="1" x14ac:dyDescent="0.2">
      <c r="A9" s="35" t="str">
        <f>IFERROR('Данные для ввода на bus.gov.ru'!#REF!,"")</f>
        <v/>
      </c>
      <c r="B9" s="34" t="str">
        <f>IFERROR(((('Данные для ввода на bus.gov.ru'!#REF!+'Данные для ввода на bus.gov.ru'!#REF!)/200)*100)*0.3,"")</f>
        <v/>
      </c>
      <c r="C9" s="33" t="str">
        <f>IFERROR('Данные для ввода на bus.gov.ru'!#REF!*0.3,"")</f>
        <v/>
      </c>
      <c r="D9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9" s="36" t="str">
        <f t="shared" si="0"/>
        <v/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2.75" customHeight="1" x14ac:dyDescent="0.2">
      <c r="A10" s="35" t="str">
        <f>IFERROR('Данные для ввода на bus.gov.ru'!#REF!,"")</f>
        <v/>
      </c>
      <c r="B10" s="34" t="str">
        <f>IFERROR(((('Данные для ввода на bus.gov.ru'!#REF!+'Данные для ввода на bus.gov.ru'!#REF!)/200)*100)*0.3,"")</f>
        <v/>
      </c>
      <c r="C10" s="33" t="str">
        <f>IFERROR('Данные для ввода на bus.gov.ru'!#REF!*0.3,"")</f>
        <v/>
      </c>
      <c r="D10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0" s="36" t="str">
        <f t="shared" si="0"/>
        <v/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2.75" customHeight="1" x14ac:dyDescent="0.2">
      <c r="A11" s="35" t="str">
        <f>IFERROR('Данные для ввода на bus.gov.ru'!#REF!,"")</f>
        <v/>
      </c>
      <c r="B11" s="34" t="str">
        <f>IFERROR(((('Данные для ввода на bus.gov.ru'!#REF!+'Данные для ввода на bus.gov.ru'!#REF!)/200)*100)*0.3,"")</f>
        <v/>
      </c>
      <c r="C11" s="33" t="str">
        <f>IFERROR('Данные для ввода на bus.gov.ru'!#REF!*0.3,"")</f>
        <v/>
      </c>
      <c r="D11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1" s="36" t="str">
        <f t="shared" si="0"/>
        <v/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 customHeight="1" x14ac:dyDescent="0.2">
      <c r="A12" s="35" t="str">
        <f>IFERROR('Данные для ввода на bus.gov.ru'!#REF!,"")</f>
        <v/>
      </c>
      <c r="B12" s="34" t="str">
        <f>IFERROR(((('Данные для ввода на bus.gov.ru'!#REF!+'Данные для ввода на bus.gov.ru'!#REF!)/200)*100)*0.3,"")</f>
        <v/>
      </c>
      <c r="C12" s="33" t="str">
        <f>IFERROR('Данные для ввода на bus.gov.ru'!#REF!*0.3,"")</f>
        <v/>
      </c>
      <c r="D12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2" s="36" t="str">
        <f t="shared" si="0"/>
        <v/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2.75" customHeight="1" x14ac:dyDescent="0.2">
      <c r="A13" s="35" t="str">
        <f>IFERROR('Данные для ввода на bus.gov.ru'!#REF!,"")</f>
        <v/>
      </c>
      <c r="B13" s="34" t="str">
        <f>IFERROR(((('Данные для ввода на bus.gov.ru'!#REF!+'Данные для ввода на bus.gov.ru'!#REF!)/200)*100)*0.3,"")</f>
        <v/>
      </c>
      <c r="C13" s="33" t="str">
        <f>IFERROR('Данные для ввода на bus.gov.ru'!#REF!*0.3,"")</f>
        <v/>
      </c>
      <c r="D13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3" s="36" t="str">
        <f t="shared" si="0"/>
        <v/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.75" customHeight="1" x14ac:dyDescent="0.2">
      <c r="A14" s="35" t="str">
        <f>IFERROR('Данные для ввода на bus.gov.ru'!#REF!,"")</f>
        <v/>
      </c>
      <c r="B14" s="34" t="str">
        <f>IFERROR(((('Данные для ввода на bus.gov.ru'!#REF!+'Данные для ввода на bus.gov.ru'!#REF!)/120)*100)*0.3,"")</f>
        <v/>
      </c>
      <c r="C14" s="33" t="str">
        <f>IFERROR('Данные для ввода на bus.gov.ru'!#REF!*0.3,"")</f>
        <v/>
      </c>
      <c r="D14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4" s="36" t="str">
        <f t="shared" si="0"/>
        <v/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2.75" customHeight="1" x14ac:dyDescent="0.2">
      <c r="A15" s="35" t="str">
        <f>IFERROR('Данные для ввода на bus.gov.ru'!#REF!,"")</f>
        <v/>
      </c>
      <c r="B15" s="34" t="str">
        <f>IFERROR(((('Данные для ввода на bus.gov.ru'!#REF!+'Данные для ввода на bus.gov.ru'!#REF!)/120)*100)*0.3,"")</f>
        <v/>
      </c>
      <c r="C15" s="33" t="str">
        <f>IFERROR('Данные для ввода на bus.gov.ru'!#REF!*0.3,"")</f>
        <v/>
      </c>
      <c r="D15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5" s="36" t="str">
        <f t="shared" si="0"/>
        <v/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2.75" customHeight="1" x14ac:dyDescent="0.2">
      <c r="A16" s="35" t="str">
        <f>IFERROR('Данные для ввода на bus.gov.ru'!#REF!,"")</f>
        <v/>
      </c>
      <c r="B16" s="34" t="str">
        <f>IFERROR(((('Данные для ввода на bus.gov.ru'!#REF!+'Данные для ввода на bus.gov.ru'!#REF!)/120)*100)*0.3,"")</f>
        <v/>
      </c>
      <c r="C16" s="33" t="str">
        <f>IFERROR('Данные для ввода на bus.gov.ru'!#REF!*0.3,"")</f>
        <v/>
      </c>
      <c r="D16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6" s="36" t="str">
        <f t="shared" si="0"/>
        <v/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2.75" x14ac:dyDescent="0.2">
      <c r="A17" s="35" t="str">
        <f>IFERROR('Данные для ввода на bus.gov.ru'!#REF!,"")</f>
        <v/>
      </c>
      <c r="B17" s="34" t="str">
        <f>IFERROR(((('Данные для ввода на bus.gov.ru'!#REF!+'Данные для ввода на bus.gov.ru'!#REF!)/120)*100)*0.3,"")</f>
        <v/>
      </c>
      <c r="C17" s="33" t="str">
        <f>IFERROR('Данные для ввода на bus.gov.ru'!#REF!*0.3,"")</f>
        <v/>
      </c>
      <c r="D17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7" s="36" t="str">
        <f t="shared" si="0"/>
        <v/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2.75" x14ac:dyDescent="0.2">
      <c r="A18" s="35" t="str">
        <f>IFERROR('Данные для ввода на bus.gov.ru'!#REF!,"")</f>
        <v/>
      </c>
      <c r="B18" s="34" t="str">
        <f>IFERROR(((('Данные для ввода на bus.gov.ru'!#REF!+'Данные для ввода на bus.gov.ru'!#REF!)/120)*100)*0.3,"")</f>
        <v/>
      </c>
      <c r="C18" s="33" t="str">
        <f>IFERROR('Данные для ввода на bus.gov.ru'!#REF!*0.3,"")</f>
        <v/>
      </c>
      <c r="D18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8" s="36" t="str">
        <f t="shared" si="0"/>
        <v/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2.75" x14ac:dyDescent="0.2">
      <c r="A19" s="35" t="str">
        <f>IFERROR('Данные для ввода на bus.gov.ru'!#REF!,"")</f>
        <v/>
      </c>
      <c r="B19" s="34" t="str">
        <f>IFERROR(((('Данные для ввода на bus.gov.ru'!#REF!+'Данные для ввода на bus.gov.ru'!#REF!)/120)*100)*0.3,"")</f>
        <v/>
      </c>
      <c r="C19" s="33" t="str">
        <f>IFERROR('Данные для ввода на bus.gov.ru'!#REF!*0.3,"")</f>
        <v/>
      </c>
      <c r="D19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19" s="36" t="str">
        <f t="shared" si="0"/>
        <v/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 customHeight="1" x14ac:dyDescent="0.2">
      <c r="A20" s="35" t="str">
        <f>IFERROR('Данные для ввода на bus.gov.ru'!#REF!,"")</f>
        <v/>
      </c>
      <c r="B20" s="34" t="str">
        <f>IFERROR(((('Данные для ввода на bus.gov.ru'!#REF!+'Данные для ввода на bus.gov.ru'!#REF!)/120)*100)*0.3,"")</f>
        <v/>
      </c>
      <c r="C20" s="33" t="str">
        <f>IFERROR('Данные для ввода на bus.gov.ru'!#REF!*0.3,"")</f>
        <v/>
      </c>
      <c r="D20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20" s="36" t="str">
        <f t="shared" si="0"/>
        <v/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2">
      <c r="A21" s="35" t="str">
        <f>IFERROR('Данные для ввода на bus.gov.ru'!#REF!,"")</f>
        <v/>
      </c>
      <c r="B21" s="34" t="str">
        <f>IFERROR(((('Данные для ввода на bus.gov.ru'!#REF!+'Данные для ввода на bus.gov.ru'!#REF!)/120)*100)*0.3,"")</f>
        <v/>
      </c>
      <c r="C21" s="33" t="str">
        <f>IFERROR('Данные для ввода на bus.gov.ru'!#REF!*0.3,"")</f>
        <v/>
      </c>
      <c r="D21" s="34" t="str">
        <f>IFERROR(((('Данные для ввода на bus.gov.ru'!#REF!+'Данные для ввода на bus.gov.ru'!#REF!)/('Данные для ввода на bus.gov.ru'!#REF!+'Данные для ввода на bus.gov.ru'!#REF!))*100)*0.4,"")</f>
        <v/>
      </c>
      <c r="E21" s="36" t="str">
        <f t="shared" si="0"/>
        <v/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">
      <c r="A22" s="35" t="str">
        <f>IFERROR(#REF!,"")</f>
        <v/>
      </c>
      <c r="B22" s="34"/>
      <c r="C22" s="33"/>
      <c r="D22" s="34"/>
      <c r="E22" s="3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">
      <c r="A23" s="35"/>
      <c r="B23" s="34"/>
      <c r="C23" s="33"/>
      <c r="D23" s="34"/>
      <c r="E23" s="3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spans="1:25" ht="15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spans="1:25" ht="15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</row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" customHeight="1" x14ac:dyDescent="0.2"/>
  <cols>
    <col min="1" max="1" width="78.7109375" customWidth="1"/>
    <col min="2" max="6" width="14.42578125" customWidth="1"/>
  </cols>
  <sheetData>
    <row r="1" spans="1:25" ht="119.25" customHeight="1" x14ac:dyDescent="0.2">
      <c r="A1" s="30" t="s">
        <v>30</v>
      </c>
      <c r="B1" s="31" t="s">
        <v>36</v>
      </c>
      <c r="C1" s="38" t="s">
        <v>37</v>
      </c>
      <c r="D1" s="39" t="s">
        <v>38</v>
      </c>
      <c r="E1" s="40" t="s">
        <v>34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3"/>
    </row>
    <row r="2" spans="1:25" ht="12.75" customHeight="1" x14ac:dyDescent="0.2">
      <c r="A2" s="41" t="s">
        <v>35</v>
      </c>
      <c r="B2" s="42">
        <v>30</v>
      </c>
      <c r="C2" s="43">
        <v>40</v>
      </c>
      <c r="D2" s="42">
        <v>30</v>
      </c>
      <c r="E2" s="44">
        <f t="shared" ref="E2:E3" si="0">B2+D2+C2</f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3"/>
    </row>
    <row r="3" spans="1:25" ht="12.75" customHeight="1" x14ac:dyDescent="0.2">
      <c r="A3" s="35" t="str">
        <f>'Данные для ввода на bus.gov.ru'!A2</f>
        <v>МАУЗ ЦГБ г. Азова</v>
      </c>
      <c r="B3" s="44">
        <f>'Данные для ввода на bus.gov.ru'!X2*0.3</f>
        <v>30</v>
      </c>
      <c r="C3" s="45">
        <v>40</v>
      </c>
      <c r="D3" s="44">
        <f>(('Данные для ввода на bus.gov.ru'!AG2/'Данные для ввода на bus.gov.ru'!AH2)*100)*0.3</f>
        <v>29.111617312072894</v>
      </c>
      <c r="E3" s="44">
        <f t="shared" si="0"/>
        <v>99.111617312072894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3"/>
    </row>
    <row r="4" spans="1:25" ht="12.75" customHeight="1" x14ac:dyDescent="0.2">
      <c r="A4" s="35"/>
      <c r="B4" s="44"/>
      <c r="C4" s="46"/>
      <c r="D4" s="44"/>
      <c r="E4" s="4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3"/>
    </row>
    <row r="5" spans="1:25" ht="12.75" customHeight="1" x14ac:dyDescent="0.2">
      <c r="A5" s="35"/>
      <c r="B5" s="44"/>
      <c r="C5" s="46"/>
      <c r="D5" s="44"/>
      <c r="E5" s="4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3"/>
    </row>
    <row r="6" spans="1:25" ht="12.75" customHeight="1" x14ac:dyDescent="0.2">
      <c r="A6" s="35"/>
      <c r="B6" s="44"/>
      <c r="C6" s="46"/>
      <c r="D6" s="44"/>
      <c r="E6" s="4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3"/>
    </row>
    <row r="7" spans="1:25" ht="12.75" customHeight="1" x14ac:dyDescent="0.2">
      <c r="A7" s="35"/>
      <c r="B7" s="44"/>
      <c r="C7" s="46"/>
      <c r="D7" s="44"/>
      <c r="E7" s="4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3"/>
    </row>
    <row r="8" spans="1:25" ht="12.75" customHeight="1" x14ac:dyDescent="0.2">
      <c r="A8" s="35"/>
      <c r="B8" s="44"/>
      <c r="C8" s="46"/>
      <c r="D8" s="44"/>
      <c r="E8" s="4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3"/>
    </row>
    <row r="9" spans="1:25" ht="12.75" customHeight="1" x14ac:dyDescent="0.2">
      <c r="A9" s="35"/>
      <c r="B9" s="44"/>
      <c r="C9" s="46"/>
      <c r="D9" s="44"/>
      <c r="E9" s="4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3"/>
    </row>
    <row r="10" spans="1:25" ht="12.75" customHeight="1" x14ac:dyDescent="0.2">
      <c r="A10" s="35"/>
      <c r="B10" s="44"/>
      <c r="C10" s="46"/>
      <c r="D10" s="44"/>
      <c r="E10" s="4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3"/>
    </row>
    <row r="11" spans="1:25" ht="12.75" customHeight="1" x14ac:dyDescent="0.2">
      <c r="A11" s="35"/>
      <c r="B11" s="44"/>
      <c r="C11" s="46"/>
      <c r="D11" s="44"/>
      <c r="E11" s="4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3"/>
    </row>
    <row r="12" spans="1:25" ht="12.75" customHeight="1" x14ac:dyDescent="0.2">
      <c r="A12" s="35"/>
      <c r="B12" s="44"/>
      <c r="C12" s="46"/>
      <c r="D12" s="44"/>
      <c r="E12" s="4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3"/>
    </row>
    <row r="13" spans="1:25" ht="12.75" customHeight="1" x14ac:dyDescent="0.2">
      <c r="A13" s="35"/>
      <c r="B13" s="44"/>
      <c r="C13" s="46"/>
      <c r="D13" s="44"/>
      <c r="E13" s="4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3"/>
    </row>
    <row r="14" spans="1:25" ht="12.75" customHeight="1" x14ac:dyDescent="0.2">
      <c r="A14" s="35"/>
      <c r="B14" s="44"/>
      <c r="C14" s="46"/>
      <c r="D14" s="44"/>
      <c r="E14" s="4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3"/>
    </row>
    <row r="15" spans="1:25" ht="12.75" customHeight="1" x14ac:dyDescent="0.2">
      <c r="A15" s="35"/>
      <c r="B15" s="44"/>
      <c r="C15" s="46"/>
      <c r="D15" s="44"/>
      <c r="E15" s="4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3"/>
    </row>
    <row r="16" spans="1:25" ht="12.75" customHeight="1" x14ac:dyDescent="0.2">
      <c r="A16" s="35"/>
      <c r="B16" s="44"/>
      <c r="C16" s="46"/>
      <c r="D16" s="44"/>
      <c r="E16" s="4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3"/>
    </row>
    <row r="17" spans="1:25" ht="12.75" customHeight="1" x14ac:dyDescent="0.2">
      <c r="A17" s="35"/>
      <c r="B17" s="44"/>
      <c r="C17" s="46"/>
      <c r="D17" s="44"/>
      <c r="E17" s="4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3"/>
    </row>
    <row r="18" spans="1:25" ht="12.75" x14ac:dyDescent="0.2">
      <c r="A18" s="35"/>
      <c r="B18" s="44"/>
      <c r="C18" s="46"/>
      <c r="D18" s="44"/>
      <c r="E18" s="4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3"/>
    </row>
    <row r="19" spans="1:25" ht="12.75" x14ac:dyDescent="0.2">
      <c r="A19" s="35"/>
      <c r="B19" s="44"/>
      <c r="C19" s="46"/>
      <c r="D19" s="44"/>
      <c r="E19" s="4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3"/>
    </row>
    <row r="20" spans="1:25" ht="12.75" x14ac:dyDescent="0.2">
      <c r="A20" s="35"/>
      <c r="B20" s="44"/>
      <c r="C20" s="46"/>
      <c r="D20" s="44"/>
      <c r="E20" s="4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3"/>
    </row>
    <row r="21" spans="1:25" ht="15.75" customHeight="1" x14ac:dyDescent="0.2">
      <c r="A21" s="35"/>
      <c r="B21" s="44"/>
      <c r="C21" s="46"/>
      <c r="D21" s="44"/>
      <c r="E21" s="4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3"/>
    </row>
    <row r="22" spans="1:25" ht="15.75" customHeight="1" x14ac:dyDescent="0.2">
      <c r="A22" s="35"/>
      <c r="B22" s="44"/>
      <c r="C22" s="46"/>
      <c r="D22" s="44"/>
      <c r="E22" s="4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3"/>
    </row>
    <row r="23" spans="1:25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3"/>
    </row>
    <row r="24" spans="1:25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3"/>
    </row>
    <row r="25" spans="1:25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3"/>
    </row>
    <row r="26" spans="1:25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3"/>
    </row>
    <row r="27" spans="1:25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3"/>
    </row>
    <row r="28" spans="1:25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3"/>
    </row>
    <row r="29" spans="1:25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3"/>
    </row>
    <row r="30" spans="1:25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3"/>
    </row>
    <row r="31" spans="1:25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3"/>
    </row>
    <row r="32" spans="1:25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3"/>
    </row>
    <row r="33" spans="1:25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3"/>
    </row>
    <row r="34" spans="1:25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3"/>
    </row>
    <row r="35" spans="1:25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3"/>
    </row>
    <row r="36" spans="1:25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3"/>
    </row>
    <row r="37" spans="1:25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3"/>
    </row>
    <row r="38" spans="1:25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3"/>
    </row>
    <row r="39" spans="1:25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3"/>
    </row>
    <row r="40" spans="1:25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3"/>
    </row>
    <row r="41" spans="1:25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3"/>
    </row>
    <row r="42" spans="1:25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3"/>
    </row>
    <row r="43" spans="1:25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3"/>
    </row>
    <row r="44" spans="1:25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3"/>
    </row>
    <row r="45" spans="1:25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3"/>
    </row>
    <row r="46" spans="1:25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3"/>
    </row>
    <row r="47" spans="1:25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3"/>
    </row>
    <row r="48" spans="1:25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3"/>
    </row>
    <row r="49" spans="1:25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3"/>
    </row>
    <row r="50" spans="1:25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3"/>
    </row>
    <row r="51" spans="1:25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3"/>
    </row>
    <row r="52" spans="1:25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3"/>
    </row>
    <row r="53" spans="1:25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3"/>
    </row>
    <row r="54" spans="1:25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3"/>
    </row>
    <row r="55" spans="1:25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3"/>
    </row>
    <row r="56" spans="1:25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3"/>
    </row>
    <row r="57" spans="1:25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3"/>
    </row>
    <row r="58" spans="1:25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3"/>
    </row>
    <row r="59" spans="1:25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3"/>
    </row>
    <row r="60" spans="1:25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3"/>
    </row>
    <row r="61" spans="1:25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3"/>
    </row>
    <row r="62" spans="1:25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3"/>
    </row>
    <row r="63" spans="1:25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3"/>
    </row>
    <row r="64" spans="1:25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3"/>
    </row>
    <row r="65" spans="1:25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3"/>
    </row>
    <row r="66" spans="1:25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3"/>
    </row>
    <row r="67" spans="1:25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3"/>
    </row>
    <row r="68" spans="1:25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3"/>
    </row>
    <row r="69" spans="1:25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3"/>
    </row>
    <row r="70" spans="1:25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3"/>
    </row>
    <row r="71" spans="1:25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3"/>
    </row>
    <row r="72" spans="1:25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3"/>
    </row>
    <row r="73" spans="1:25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3"/>
    </row>
    <row r="74" spans="1:25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3"/>
    </row>
    <row r="75" spans="1:25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3"/>
    </row>
    <row r="76" spans="1:25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3"/>
    </row>
    <row r="77" spans="1:25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3"/>
    </row>
    <row r="78" spans="1:25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3"/>
    </row>
    <row r="79" spans="1:25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3"/>
    </row>
    <row r="80" spans="1:25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3"/>
    </row>
    <row r="81" spans="1:25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3"/>
    </row>
    <row r="82" spans="1:25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3"/>
    </row>
    <row r="83" spans="1:25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3"/>
    </row>
    <row r="84" spans="1:25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3"/>
    </row>
    <row r="85" spans="1:25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3"/>
    </row>
    <row r="86" spans="1:25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3"/>
    </row>
    <row r="87" spans="1:25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3"/>
    </row>
    <row r="88" spans="1:25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3"/>
    </row>
    <row r="89" spans="1:25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3"/>
    </row>
    <row r="90" spans="1:25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3"/>
    </row>
    <row r="91" spans="1:25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3"/>
    </row>
    <row r="92" spans="1:25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3"/>
    </row>
    <row r="93" spans="1:25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3"/>
    </row>
    <row r="94" spans="1:25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3"/>
    </row>
    <row r="95" spans="1:25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3"/>
    </row>
    <row r="96" spans="1:25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3"/>
    </row>
    <row r="97" spans="1:25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3"/>
    </row>
    <row r="98" spans="1:25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3"/>
    </row>
    <row r="99" spans="1:25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3"/>
    </row>
    <row r="100" spans="1:25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3"/>
    </row>
    <row r="101" spans="1:25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3"/>
    </row>
    <row r="102" spans="1:25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3"/>
    </row>
    <row r="103" spans="1:25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3"/>
    </row>
    <row r="104" spans="1:25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3"/>
    </row>
    <row r="105" spans="1:25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3"/>
    </row>
    <row r="106" spans="1:25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3"/>
    </row>
    <row r="107" spans="1:25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3"/>
    </row>
    <row r="108" spans="1:25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3"/>
    </row>
    <row r="109" spans="1:25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3"/>
    </row>
    <row r="110" spans="1:25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3"/>
    </row>
    <row r="111" spans="1:25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3"/>
    </row>
    <row r="112" spans="1:25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3"/>
    </row>
    <row r="113" spans="1:25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3"/>
    </row>
    <row r="114" spans="1:25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3"/>
    </row>
    <row r="115" spans="1:25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3"/>
    </row>
    <row r="116" spans="1:25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3"/>
    </row>
    <row r="117" spans="1:25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3"/>
    </row>
    <row r="118" spans="1:25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3"/>
    </row>
    <row r="119" spans="1:25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3"/>
    </row>
    <row r="120" spans="1:25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3"/>
    </row>
    <row r="121" spans="1:25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3"/>
    </row>
    <row r="122" spans="1:25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3"/>
    </row>
    <row r="123" spans="1:25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3"/>
    </row>
    <row r="124" spans="1:25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3"/>
    </row>
    <row r="125" spans="1:25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3"/>
    </row>
    <row r="126" spans="1:25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3"/>
    </row>
    <row r="127" spans="1:25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3"/>
    </row>
    <row r="128" spans="1:25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3"/>
    </row>
    <row r="129" spans="1:25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3"/>
    </row>
    <row r="130" spans="1:25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3"/>
    </row>
    <row r="131" spans="1:25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3"/>
    </row>
    <row r="132" spans="1:25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3"/>
    </row>
    <row r="133" spans="1:25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3"/>
    </row>
    <row r="134" spans="1:25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3"/>
    </row>
    <row r="135" spans="1:25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3"/>
    </row>
    <row r="136" spans="1:25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3"/>
    </row>
    <row r="137" spans="1:25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3"/>
    </row>
    <row r="138" spans="1:25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3"/>
    </row>
    <row r="139" spans="1:25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3"/>
    </row>
    <row r="140" spans="1:25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3"/>
    </row>
    <row r="141" spans="1:25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3"/>
    </row>
    <row r="142" spans="1:25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3"/>
    </row>
    <row r="143" spans="1:25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3"/>
    </row>
    <row r="144" spans="1:25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3"/>
    </row>
    <row r="145" spans="1:25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3"/>
    </row>
    <row r="146" spans="1:25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3"/>
    </row>
    <row r="147" spans="1:25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3"/>
    </row>
    <row r="148" spans="1:25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3"/>
    </row>
    <row r="149" spans="1:25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3"/>
    </row>
    <row r="150" spans="1:25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3"/>
    </row>
    <row r="151" spans="1:25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3"/>
    </row>
    <row r="152" spans="1:25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3"/>
    </row>
    <row r="153" spans="1:25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3"/>
    </row>
    <row r="154" spans="1:25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3"/>
    </row>
    <row r="155" spans="1:25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3"/>
    </row>
    <row r="156" spans="1:25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3"/>
    </row>
    <row r="157" spans="1:25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3"/>
    </row>
    <row r="158" spans="1:25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3"/>
    </row>
    <row r="159" spans="1:25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3"/>
    </row>
    <row r="160" spans="1:25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3"/>
    </row>
    <row r="161" spans="1:25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3"/>
    </row>
    <row r="162" spans="1:25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3"/>
    </row>
    <row r="163" spans="1:25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3"/>
    </row>
    <row r="164" spans="1:25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3"/>
    </row>
    <row r="165" spans="1:25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3"/>
    </row>
    <row r="166" spans="1:25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3"/>
    </row>
    <row r="167" spans="1:25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3"/>
    </row>
    <row r="168" spans="1:25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3"/>
    </row>
    <row r="169" spans="1:25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3"/>
    </row>
    <row r="170" spans="1:25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3"/>
    </row>
    <row r="171" spans="1:25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3"/>
    </row>
    <row r="172" spans="1:25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3"/>
    </row>
    <row r="173" spans="1:25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3"/>
    </row>
    <row r="174" spans="1:25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3"/>
    </row>
    <row r="175" spans="1:25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3"/>
    </row>
    <row r="176" spans="1:25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3"/>
    </row>
    <row r="177" spans="1:25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3"/>
    </row>
    <row r="178" spans="1:25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3"/>
    </row>
    <row r="179" spans="1:25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3"/>
    </row>
    <row r="180" spans="1:25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3"/>
    </row>
    <row r="181" spans="1:25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3"/>
    </row>
    <row r="182" spans="1:25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3"/>
    </row>
    <row r="183" spans="1:25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3"/>
    </row>
    <row r="184" spans="1:25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3"/>
    </row>
    <row r="185" spans="1:25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3"/>
    </row>
    <row r="186" spans="1:25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3"/>
    </row>
    <row r="187" spans="1:25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3"/>
    </row>
    <row r="188" spans="1:25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3"/>
    </row>
    <row r="189" spans="1:25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3"/>
    </row>
    <row r="190" spans="1:25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3"/>
    </row>
    <row r="191" spans="1:25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3"/>
    </row>
    <row r="192" spans="1:25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3"/>
    </row>
    <row r="193" spans="1:25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3"/>
    </row>
    <row r="194" spans="1:25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3"/>
    </row>
    <row r="195" spans="1:25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3"/>
    </row>
    <row r="196" spans="1:25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3"/>
    </row>
    <row r="197" spans="1:25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3"/>
    </row>
    <row r="198" spans="1:25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3"/>
    </row>
    <row r="199" spans="1:25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3"/>
    </row>
    <row r="200" spans="1:25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3"/>
    </row>
    <row r="201" spans="1:25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3"/>
    </row>
    <row r="202" spans="1:25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3"/>
    </row>
    <row r="203" spans="1:25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3"/>
    </row>
    <row r="204" spans="1:25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3"/>
    </row>
    <row r="205" spans="1:25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3"/>
    </row>
    <row r="206" spans="1:25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3"/>
    </row>
    <row r="207" spans="1:25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3"/>
    </row>
    <row r="208" spans="1:25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3"/>
    </row>
    <row r="209" spans="1:25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3"/>
    </row>
    <row r="210" spans="1:25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3"/>
    </row>
    <row r="211" spans="1:25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3"/>
    </row>
    <row r="212" spans="1:25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3"/>
    </row>
    <row r="213" spans="1:25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3"/>
    </row>
    <row r="214" spans="1:25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3"/>
    </row>
    <row r="215" spans="1:25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3"/>
    </row>
    <row r="216" spans="1:25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3"/>
    </row>
    <row r="217" spans="1:25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3"/>
    </row>
    <row r="218" spans="1:25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3"/>
    </row>
    <row r="219" spans="1:25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3"/>
    </row>
    <row r="220" spans="1:25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3"/>
    </row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" customHeight="1" x14ac:dyDescent="0.2"/>
  <cols>
    <col min="1" max="1" width="78.7109375" customWidth="1"/>
    <col min="2" max="6" width="14.42578125" customWidth="1"/>
  </cols>
  <sheetData>
    <row r="1" spans="1:25" ht="124.5" customHeight="1" x14ac:dyDescent="0.2">
      <c r="A1" s="30" t="s">
        <v>30</v>
      </c>
      <c r="B1" s="31" t="s">
        <v>39</v>
      </c>
      <c r="C1" s="31" t="s">
        <v>40</v>
      </c>
      <c r="D1" s="31" t="s">
        <v>41</v>
      </c>
      <c r="E1" s="31" t="s">
        <v>34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2.75" customHeight="1" x14ac:dyDescent="0.2">
      <c r="A2" s="41" t="s">
        <v>35</v>
      </c>
      <c r="B2" s="47">
        <v>30</v>
      </c>
      <c r="C2" s="47">
        <v>40</v>
      </c>
      <c r="D2" s="47">
        <v>30</v>
      </c>
      <c r="E2" s="47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2.75" customHeight="1" x14ac:dyDescent="0.2">
      <c r="A3" s="35" t="str">
        <f>'Данные для ввода на bus.gov.ru'!A2</f>
        <v>МАУЗ ЦГБ г. Азова</v>
      </c>
      <c r="B3" s="48">
        <f>'Данные для ввода на bus.gov.ru'!AL2*0.3</f>
        <v>24</v>
      </c>
      <c r="C3" s="48">
        <f>'Данные для ввода на bus.gov.ru'!AP2*0.4</f>
        <v>24</v>
      </c>
      <c r="D3" s="48">
        <f>IFERROR((('Данные для ввода на bus.gov.ru'!AR2/'Данные для ввода на bus.gov.ru'!AS2)*100)*0.3,0)</f>
        <v>30</v>
      </c>
      <c r="E3" s="48">
        <f>B3+C3+D3</f>
        <v>78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2.75" customHeight="1" x14ac:dyDescent="0.2">
      <c r="A4" s="35"/>
      <c r="B4" s="48"/>
      <c r="C4" s="48"/>
      <c r="D4" s="48"/>
      <c r="E4" s="4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35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2.75" customHeight="1" x14ac:dyDescent="0.2">
      <c r="A6" s="35"/>
      <c r="B6" s="48"/>
      <c r="C6" s="48"/>
      <c r="D6" s="48"/>
      <c r="E6" s="4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 x14ac:dyDescent="0.2">
      <c r="A7" s="35"/>
      <c r="B7" s="48"/>
      <c r="C7" s="48"/>
      <c r="D7" s="48"/>
      <c r="E7" s="4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2.75" customHeight="1" x14ac:dyDescent="0.2">
      <c r="A8" s="35"/>
      <c r="B8" s="48"/>
      <c r="C8" s="48"/>
      <c r="D8" s="48"/>
      <c r="E8" s="4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2.75" customHeight="1" x14ac:dyDescent="0.2">
      <c r="A9" s="35"/>
      <c r="B9" s="48"/>
      <c r="C9" s="48"/>
      <c r="D9" s="48"/>
      <c r="E9" s="4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2.75" customHeight="1" x14ac:dyDescent="0.2">
      <c r="A10" s="35"/>
      <c r="B10" s="48"/>
      <c r="C10" s="48"/>
      <c r="D10" s="48"/>
      <c r="E10" s="4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2.75" customHeight="1" x14ac:dyDescent="0.2">
      <c r="A11" s="35"/>
      <c r="B11" s="48"/>
      <c r="C11" s="48"/>
      <c r="D11" s="48"/>
      <c r="E11" s="4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 customHeight="1" x14ac:dyDescent="0.2">
      <c r="A12" s="35"/>
      <c r="B12" s="48"/>
      <c r="C12" s="48"/>
      <c r="D12" s="48"/>
      <c r="E12" s="4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2.75" customHeight="1" x14ac:dyDescent="0.2">
      <c r="A13" s="35"/>
      <c r="B13" s="48"/>
      <c r="C13" s="48"/>
      <c r="D13" s="48"/>
      <c r="E13" s="4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.75" customHeight="1" x14ac:dyDescent="0.2">
      <c r="A14" s="35"/>
      <c r="B14" s="48"/>
      <c r="C14" s="48"/>
      <c r="D14" s="48"/>
      <c r="E14" s="4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2.75" customHeight="1" x14ac:dyDescent="0.2">
      <c r="A15" s="35"/>
      <c r="B15" s="48"/>
      <c r="C15" s="48"/>
      <c r="D15" s="48"/>
      <c r="E15" s="4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2.75" customHeight="1" x14ac:dyDescent="0.2">
      <c r="A16" s="35"/>
      <c r="B16" s="48"/>
      <c r="C16" s="48"/>
      <c r="D16" s="48"/>
      <c r="E16" s="4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2.75" customHeight="1" x14ac:dyDescent="0.2">
      <c r="A17" s="35"/>
      <c r="B17" s="48"/>
      <c r="C17" s="48"/>
      <c r="D17" s="48"/>
      <c r="E17" s="4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2.75" x14ac:dyDescent="0.2">
      <c r="A18" s="35"/>
      <c r="B18" s="48"/>
      <c r="C18" s="48"/>
      <c r="D18" s="48"/>
      <c r="E18" s="4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2.75" x14ac:dyDescent="0.2">
      <c r="A19" s="35"/>
      <c r="B19" s="48"/>
      <c r="C19" s="48"/>
      <c r="D19" s="48"/>
      <c r="E19" s="4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2.75" x14ac:dyDescent="0.2">
      <c r="A20" s="35"/>
      <c r="B20" s="48"/>
      <c r="C20" s="48"/>
      <c r="D20" s="48"/>
      <c r="E20" s="4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2">
      <c r="A21" s="35"/>
      <c r="B21" s="48"/>
      <c r="C21" s="48"/>
      <c r="D21" s="48"/>
      <c r="E21" s="4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">
      <c r="A22" s="35"/>
      <c r="B22" s="48"/>
      <c r="C22" s="48"/>
      <c r="D22" s="48"/>
      <c r="E22" s="4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">
      <c r="A23" s="35"/>
      <c r="B23" s="49"/>
      <c r="C23" s="49"/>
      <c r="D23" s="50"/>
      <c r="E23" s="50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" customHeight="1" x14ac:dyDescent="0.2"/>
  <cols>
    <col min="1" max="1" width="78.7109375" customWidth="1"/>
    <col min="2" max="6" width="14.42578125" customWidth="1"/>
  </cols>
  <sheetData>
    <row r="1" spans="1:25" ht="276" customHeight="1" x14ac:dyDescent="0.2">
      <c r="A1" s="30" t="s">
        <v>30</v>
      </c>
      <c r="B1" s="31" t="s">
        <v>42</v>
      </c>
      <c r="C1" s="31" t="s">
        <v>43</v>
      </c>
      <c r="D1" s="31" t="s">
        <v>44</v>
      </c>
      <c r="E1" s="31" t="s">
        <v>34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2.75" customHeight="1" x14ac:dyDescent="0.2">
      <c r="A2" s="41" t="s">
        <v>35</v>
      </c>
      <c r="B2" s="51">
        <v>40</v>
      </c>
      <c r="C2" s="51">
        <v>40</v>
      </c>
      <c r="D2" s="51">
        <v>20</v>
      </c>
      <c r="E2" s="5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2.75" customHeight="1" x14ac:dyDescent="0.2">
      <c r="A3" s="35" t="str">
        <f>'Данные для ввода на bus.gov.ru'!A2</f>
        <v>МАУЗ ЦГБ г. Азова</v>
      </c>
      <c r="B3" s="48">
        <f>(('Данные для ввода на bus.gov.ru'!AU2/'Данные для ввода на bus.gov.ru'!AV2)*100)*0.4</f>
        <v>39.179954441913445</v>
      </c>
      <c r="C3" s="44">
        <f>(('Данные для ввода на bus.gov.ru'!AX2/'Данные для ввода на bus.gov.ru'!AY2)*100)*0.4</f>
        <v>39.635535307517088</v>
      </c>
      <c r="D3" s="48">
        <f>(('Данные для ввода на bus.gov.ru'!BA2/'Данные для ввода на bus.gov.ru'!BB2)*100)*0.2</f>
        <v>20</v>
      </c>
      <c r="E3" s="48">
        <f>B3+C3+D3</f>
        <v>98.815489749430526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2.75" customHeight="1" x14ac:dyDescent="0.2">
      <c r="A4" s="35"/>
      <c r="B4" s="48"/>
      <c r="C4" s="44"/>
      <c r="D4" s="48"/>
      <c r="E4" s="4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35"/>
      <c r="B5" s="48"/>
      <c r="C5" s="44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2.75" customHeight="1" x14ac:dyDescent="0.2">
      <c r="A6" s="35"/>
      <c r="B6" s="48"/>
      <c r="C6" s="44"/>
      <c r="D6" s="48"/>
      <c r="E6" s="4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 x14ac:dyDescent="0.2">
      <c r="A7" s="35"/>
      <c r="B7" s="48"/>
      <c r="C7" s="44"/>
      <c r="D7" s="48"/>
      <c r="E7" s="4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2.75" customHeight="1" x14ac:dyDescent="0.2">
      <c r="A8" s="35"/>
      <c r="B8" s="48"/>
      <c r="C8" s="44"/>
      <c r="D8" s="48"/>
      <c r="E8" s="4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2.75" customHeight="1" x14ac:dyDescent="0.2">
      <c r="A9" s="35"/>
      <c r="B9" s="48"/>
      <c r="C9" s="44"/>
      <c r="D9" s="48"/>
      <c r="E9" s="4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2.75" customHeight="1" x14ac:dyDescent="0.2">
      <c r="A10" s="35"/>
      <c r="B10" s="48"/>
      <c r="C10" s="44"/>
      <c r="D10" s="48"/>
      <c r="E10" s="4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2.75" customHeight="1" x14ac:dyDescent="0.2">
      <c r="A11" s="35"/>
      <c r="B11" s="48"/>
      <c r="C11" s="44"/>
      <c r="D11" s="48"/>
      <c r="E11" s="4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 customHeight="1" x14ac:dyDescent="0.2">
      <c r="A12" s="35"/>
      <c r="B12" s="48"/>
      <c r="C12" s="44"/>
      <c r="D12" s="48"/>
      <c r="E12" s="4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2.75" customHeight="1" x14ac:dyDescent="0.2">
      <c r="A13" s="35"/>
      <c r="B13" s="48"/>
      <c r="C13" s="44"/>
      <c r="D13" s="48"/>
      <c r="E13" s="4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.75" customHeight="1" x14ac:dyDescent="0.2">
      <c r="A14" s="35"/>
      <c r="B14" s="48"/>
      <c r="C14" s="44"/>
      <c r="D14" s="48"/>
      <c r="E14" s="4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2.75" customHeight="1" x14ac:dyDescent="0.2">
      <c r="A15" s="35"/>
      <c r="B15" s="48"/>
      <c r="C15" s="44"/>
      <c r="D15" s="48"/>
      <c r="E15" s="4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2.75" customHeight="1" x14ac:dyDescent="0.2">
      <c r="A16" s="35"/>
      <c r="B16" s="48"/>
      <c r="C16" s="44"/>
      <c r="D16" s="48"/>
      <c r="E16" s="4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2.75" customHeight="1" x14ac:dyDescent="0.2">
      <c r="A17" s="35"/>
      <c r="B17" s="48"/>
      <c r="C17" s="44"/>
      <c r="D17" s="48"/>
      <c r="E17" s="4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2.75" x14ac:dyDescent="0.2">
      <c r="A18" s="35"/>
      <c r="B18" s="48"/>
      <c r="C18" s="44"/>
      <c r="D18" s="48"/>
      <c r="E18" s="4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2.75" x14ac:dyDescent="0.2">
      <c r="A19" s="35"/>
      <c r="B19" s="48"/>
      <c r="C19" s="44"/>
      <c r="D19" s="48"/>
      <c r="E19" s="4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2.75" x14ac:dyDescent="0.2">
      <c r="A20" s="35"/>
      <c r="B20" s="48"/>
      <c r="C20" s="44"/>
      <c r="D20" s="48"/>
      <c r="E20" s="4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2">
      <c r="A21" s="35"/>
      <c r="B21" s="48"/>
      <c r="C21" s="44"/>
      <c r="D21" s="48"/>
      <c r="E21" s="4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">
      <c r="A22" s="35"/>
      <c r="B22" s="48"/>
      <c r="C22" s="44"/>
      <c r="D22" s="48"/>
      <c r="E22" s="4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" customHeight="1" x14ac:dyDescent="0.2"/>
  <cols>
    <col min="1" max="1" width="78.7109375" customWidth="1"/>
    <col min="2" max="6" width="14.42578125" customWidth="1"/>
  </cols>
  <sheetData>
    <row r="1" spans="1:25" ht="114" customHeight="1" x14ac:dyDescent="0.2">
      <c r="A1" s="30" t="s">
        <v>30</v>
      </c>
      <c r="B1" s="31" t="s">
        <v>45</v>
      </c>
      <c r="C1" s="31" t="s">
        <v>46</v>
      </c>
      <c r="D1" s="31" t="s">
        <v>47</v>
      </c>
      <c r="E1" s="31" t="s">
        <v>34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2.75" customHeight="1" x14ac:dyDescent="0.2">
      <c r="A2" s="41" t="s">
        <v>35</v>
      </c>
      <c r="B2" s="47">
        <v>30</v>
      </c>
      <c r="C2" s="47">
        <v>20</v>
      </c>
      <c r="D2" s="47">
        <v>50</v>
      </c>
      <c r="E2" s="47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2.75" customHeight="1" x14ac:dyDescent="0.2">
      <c r="A3" s="35" t="str">
        <f>'Данные для ввода на bus.gov.ru'!A2</f>
        <v>МАУЗ ЦГБ г. Азова</v>
      </c>
      <c r="B3" s="48">
        <f>(('Данные для ввода на bus.gov.ru'!BD2/'Данные для ввода на bus.gov.ru'!BE2)*100)*0.3</f>
        <v>30</v>
      </c>
      <c r="C3" s="48">
        <f>(('Данные для ввода на bus.gov.ru'!BG2/'Данные для ввода на bus.gov.ru'!BH2)*100)*0.2</f>
        <v>19.384965831435082</v>
      </c>
      <c r="D3" s="48">
        <f>(('Данные для ввода на bus.gov.ru'!BJ2/'Данные для ввода на bus.gov.ru'!BK2)*100)*0.5</f>
        <v>49.031890660592254</v>
      </c>
      <c r="E3" s="48">
        <f>B3+C3+D3</f>
        <v>98.416856492027335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2.75" customHeight="1" x14ac:dyDescent="0.2">
      <c r="A4" s="35"/>
      <c r="B4" s="48"/>
      <c r="C4" s="48"/>
      <c r="D4" s="48"/>
      <c r="E4" s="4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35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2.75" customHeight="1" x14ac:dyDescent="0.2">
      <c r="A6" s="35"/>
      <c r="B6" s="48"/>
      <c r="C6" s="48"/>
      <c r="D6" s="48"/>
      <c r="E6" s="4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 x14ac:dyDescent="0.2">
      <c r="A7" s="35"/>
      <c r="B7" s="48"/>
      <c r="C7" s="48"/>
      <c r="D7" s="48"/>
      <c r="E7" s="4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2.75" customHeight="1" x14ac:dyDescent="0.2">
      <c r="A8" s="35"/>
      <c r="B8" s="48"/>
      <c r="C8" s="48"/>
      <c r="D8" s="48"/>
      <c r="E8" s="4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2.75" customHeight="1" x14ac:dyDescent="0.2">
      <c r="A9" s="35"/>
      <c r="B9" s="48"/>
      <c r="C9" s="48"/>
      <c r="D9" s="48"/>
      <c r="E9" s="4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2.75" customHeight="1" x14ac:dyDescent="0.2">
      <c r="A10" s="35"/>
      <c r="B10" s="48"/>
      <c r="C10" s="48"/>
      <c r="D10" s="48"/>
      <c r="E10" s="4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2.75" customHeight="1" x14ac:dyDescent="0.2">
      <c r="A11" s="35"/>
      <c r="B11" s="48"/>
      <c r="C11" s="48"/>
      <c r="D11" s="48"/>
      <c r="E11" s="4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 customHeight="1" x14ac:dyDescent="0.2">
      <c r="A12" s="35"/>
      <c r="B12" s="48"/>
      <c r="C12" s="48"/>
      <c r="D12" s="48"/>
      <c r="E12" s="4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2.75" customHeight="1" x14ac:dyDescent="0.2">
      <c r="A13" s="35"/>
      <c r="B13" s="48"/>
      <c r="C13" s="48"/>
      <c r="D13" s="48"/>
      <c r="E13" s="4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.75" customHeight="1" x14ac:dyDescent="0.2">
      <c r="A14" s="35"/>
      <c r="B14" s="48"/>
      <c r="C14" s="48"/>
      <c r="D14" s="48"/>
      <c r="E14" s="4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2.75" customHeight="1" x14ac:dyDescent="0.2">
      <c r="A15" s="35"/>
      <c r="B15" s="48"/>
      <c r="C15" s="48"/>
      <c r="D15" s="48"/>
      <c r="E15" s="4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2.75" customHeight="1" x14ac:dyDescent="0.2">
      <c r="A16" s="35"/>
      <c r="B16" s="48"/>
      <c r="C16" s="48"/>
      <c r="D16" s="48"/>
      <c r="E16" s="4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2.75" customHeight="1" x14ac:dyDescent="0.2">
      <c r="A17" s="35"/>
      <c r="B17" s="48"/>
      <c r="C17" s="48"/>
      <c r="D17" s="48"/>
      <c r="E17" s="4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2.75" x14ac:dyDescent="0.2">
      <c r="A18" s="35"/>
      <c r="B18" s="48"/>
      <c r="C18" s="48"/>
      <c r="D18" s="48"/>
      <c r="E18" s="4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2.75" x14ac:dyDescent="0.2">
      <c r="A19" s="35"/>
      <c r="B19" s="48"/>
      <c r="C19" s="48"/>
      <c r="D19" s="48"/>
      <c r="E19" s="4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2.75" x14ac:dyDescent="0.2">
      <c r="A20" s="35"/>
      <c r="B20" s="48"/>
      <c r="C20" s="48"/>
      <c r="D20" s="48"/>
      <c r="E20" s="4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2">
      <c r="A21" s="35"/>
      <c r="B21" s="48"/>
      <c r="C21" s="48"/>
      <c r="D21" s="48"/>
      <c r="E21" s="4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">
      <c r="A22" s="35"/>
      <c r="B22" s="48"/>
      <c r="C22" s="48"/>
      <c r="D22" s="48"/>
      <c r="E22" s="4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G3" sqref="B3:G3"/>
    </sheetView>
  </sheetViews>
  <sheetFormatPr defaultColWidth="14.42578125" defaultRowHeight="15" customHeight="1" x14ac:dyDescent="0.2"/>
  <cols>
    <col min="1" max="1" width="78.7109375" customWidth="1"/>
    <col min="2" max="6" width="14.42578125" customWidth="1"/>
  </cols>
  <sheetData>
    <row r="1" spans="1:26" ht="81" customHeight="1" x14ac:dyDescent="0.2">
      <c r="A1" s="30" t="s">
        <v>48</v>
      </c>
      <c r="B1" s="52" t="s">
        <v>49</v>
      </c>
      <c r="C1" s="53" t="s">
        <v>50</v>
      </c>
      <c r="D1" s="53" t="s">
        <v>51</v>
      </c>
      <c r="E1" s="53" t="s">
        <v>52</v>
      </c>
      <c r="F1" s="53" t="s">
        <v>53</v>
      </c>
      <c r="G1" s="40" t="s">
        <v>54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x14ac:dyDescent="0.2">
      <c r="A2" s="54" t="s">
        <v>35</v>
      </c>
      <c r="B2" s="55">
        <f>'Критерий 1'!E2</f>
        <v>100</v>
      </c>
      <c r="C2" s="55">
        <f>'Критерий 2'!E2</f>
        <v>100</v>
      </c>
      <c r="D2" s="55">
        <f>'Критерий 3'!E2</f>
        <v>100</v>
      </c>
      <c r="E2" s="55">
        <f>'Критерий 4'!E2</f>
        <v>100</v>
      </c>
      <c r="F2" s="55">
        <f>'Критерий 5'!E2</f>
        <v>100</v>
      </c>
      <c r="G2" s="55">
        <f t="shared" ref="G2:G3" si="0">AVERAGE(B2:F2)</f>
        <v>100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x14ac:dyDescent="0.2">
      <c r="A3" s="35" t="str">
        <f>'Критерий 1'!A3</f>
        <v>МАУЗ ЦГБ г. Азова</v>
      </c>
      <c r="B3" s="56">
        <f>'Критерий 1'!E3</f>
        <v>95.107013574660641</v>
      </c>
      <c r="C3" s="56">
        <f>'Критерий 2'!E3</f>
        <v>99.111617312072894</v>
      </c>
      <c r="D3" s="56">
        <f>'Критерий 3'!E3</f>
        <v>78</v>
      </c>
      <c r="E3" s="56">
        <f>'Критерий 4'!E3</f>
        <v>98.815489749430526</v>
      </c>
      <c r="F3" s="56">
        <f>'Критерий 5'!E3</f>
        <v>98.416856492027335</v>
      </c>
      <c r="G3" s="57">
        <f t="shared" si="0"/>
        <v>93.890195425638282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35"/>
      <c r="B4" s="44"/>
      <c r="C4" s="44"/>
      <c r="D4" s="44"/>
      <c r="E4" s="44"/>
      <c r="F4" s="44"/>
      <c r="G4" s="5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x14ac:dyDescent="0.2">
      <c r="A5" s="35"/>
      <c r="B5" s="44"/>
      <c r="C5" s="44"/>
      <c r="D5" s="44"/>
      <c r="E5" s="44"/>
      <c r="F5" s="44"/>
      <c r="G5" s="5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x14ac:dyDescent="0.2">
      <c r="A6" s="35"/>
      <c r="B6" s="44"/>
      <c r="C6" s="44"/>
      <c r="D6" s="44"/>
      <c r="E6" s="44"/>
      <c r="F6" s="44"/>
      <c r="G6" s="5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x14ac:dyDescent="0.2">
      <c r="A7" s="35"/>
      <c r="B7" s="44"/>
      <c r="C7" s="44"/>
      <c r="D7" s="44"/>
      <c r="E7" s="44"/>
      <c r="F7" s="44"/>
      <c r="G7" s="5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x14ac:dyDescent="0.2">
      <c r="A8" s="35"/>
      <c r="B8" s="44"/>
      <c r="C8" s="44"/>
      <c r="D8" s="44"/>
      <c r="E8" s="44"/>
      <c r="F8" s="44"/>
      <c r="G8" s="5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x14ac:dyDescent="0.2">
      <c r="A9" s="35"/>
      <c r="B9" s="44"/>
      <c r="C9" s="44"/>
      <c r="D9" s="44"/>
      <c r="E9" s="44"/>
      <c r="F9" s="44"/>
      <c r="G9" s="5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x14ac:dyDescent="0.2">
      <c r="A10" s="35"/>
      <c r="B10" s="44"/>
      <c r="C10" s="44"/>
      <c r="D10" s="44"/>
      <c r="E10" s="44"/>
      <c r="F10" s="44"/>
      <c r="G10" s="5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x14ac:dyDescent="0.2">
      <c r="A11" s="35"/>
      <c r="B11" s="44"/>
      <c r="C11" s="44"/>
      <c r="D11" s="44"/>
      <c r="E11" s="44"/>
      <c r="F11" s="44"/>
      <c r="G11" s="5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x14ac:dyDescent="0.2">
      <c r="A12" s="35"/>
      <c r="B12" s="44"/>
      <c r="C12" s="44"/>
      <c r="D12" s="44"/>
      <c r="E12" s="44"/>
      <c r="F12" s="44"/>
      <c r="G12" s="5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x14ac:dyDescent="0.2">
      <c r="A13" s="35"/>
      <c r="B13" s="44"/>
      <c r="C13" s="44"/>
      <c r="D13" s="44"/>
      <c r="E13" s="44"/>
      <c r="F13" s="44"/>
      <c r="G13" s="5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x14ac:dyDescent="0.2">
      <c r="A14" s="35"/>
      <c r="B14" s="44"/>
      <c r="C14" s="44"/>
      <c r="D14" s="44"/>
      <c r="E14" s="44"/>
      <c r="F14" s="44"/>
      <c r="G14" s="5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x14ac:dyDescent="0.2">
      <c r="A15" s="35"/>
      <c r="B15" s="44"/>
      <c r="C15" s="44"/>
      <c r="D15" s="44"/>
      <c r="E15" s="44"/>
      <c r="F15" s="44"/>
      <c r="G15" s="5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x14ac:dyDescent="0.2">
      <c r="A16" s="35"/>
      <c r="B16" s="44"/>
      <c r="C16" s="44"/>
      <c r="D16" s="44"/>
      <c r="E16" s="44"/>
      <c r="F16" s="44"/>
      <c r="G16" s="5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x14ac:dyDescent="0.2">
      <c r="A17" s="35"/>
      <c r="B17" s="44"/>
      <c r="C17" s="44"/>
      <c r="D17" s="44"/>
      <c r="E17" s="44"/>
      <c r="F17" s="44"/>
      <c r="G17" s="5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x14ac:dyDescent="0.2">
      <c r="A18" s="35"/>
      <c r="B18" s="44"/>
      <c r="C18" s="44"/>
      <c r="D18" s="44"/>
      <c r="E18" s="44"/>
      <c r="F18" s="44"/>
      <c r="G18" s="5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x14ac:dyDescent="0.2">
      <c r="A19" s="35"/>
      <c r="B19" s="44"/>
      <c r="C19" s="44"/>
      <c r="D19" s="44"/>
      <c r="E19" s="44"/>
      <c r="F19" s="44"/>
      <c r="G19" s="5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x14ac:dyDescent="0.2">
      <c r="A20" s="35"/>
      <c r="B20" s="44"/>
      <c r="C20" s="44"/>
      <c r="D20" s="44"/>
      <c r="E20" s="44"/>
      <c r="F20" s="44"/>
      <c r="G20" s="5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5"/>
      <c r="B21" s="44"/>
      <c r="C21" s="44"/>
      <c r="D21" s="44"/>
      <c r="E21" s="44"/>
      <c r="F21" s="44"/>
      <c r="G21" s="5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5"/>
      <c r="B22" s="44"/>
      <c r="C22" s="44"/>
      <c r="D22" s="44"/>
      <c r="E22" s="44"/>
      <c r="F22" s="44"/>
      <c r="G22" s="4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19"/>
      <c r="C23" s="5"/>
      <c r="D23" s="5"/>
      <c r="E23" s="5"/>
      <c r="F23" s="5"/>
      <c r="G23" s="1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19"/>
      <c r="C24" s="5"/>
      <c r="D24" s="5"/>
      <c r="E24" s="5"/>
      <c r="F24" s="5"/>
      <c r="G24" s="1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19"/>
      <c r="C25" s="5"/>
      <c r="D25" s="5"/>
      <c r="E25" s="5"/>
      <c r="F25" s="5"/>
      <c r="G25" s="1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19"/>
      <c r="C26" s="5"/>
      <c r="D26" s="5"/>
      <c r="E26" s="5"/>
      <c r="F26" s="5"/>
      <c r="G26" s="1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19"/>
      <c r="C27" s="5"/>
      <c r="D27" s="5"/>
      <c r="E27" s="5"/>
      <c r="F27" s="5"/>
      <c r="G27" s="1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19"/>
      <c r="C28" s="5"/>
      <c r="D28" s="5"/>
      <c r="E28" s="5"/>
      <c r="F28" s="5"/>
      <c r="G28" s="1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19"/>
      <c r="C29" s="5"/>
      <c r="D29" s="5"/>
      <c r="E29" s="5"/>
      <c r="F29" s="5"/>
      <c r="G29" s="1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19"/>
      <c r="C30" s="5"/>
      <c r="D30" s="5"/>
      <c r="E30" s="5"/>
      <c r="F30" s="5"/>
      <c r="G30" s="1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19"/>
      <c r="C31" s="5"/>
      <c r="D31" s="5"/>
      <c r="E31" s="5"/>
      <c r="F31" s="5"/>
      <c r="G31" s="1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19"/>
      <c r="C32" s="5"/>
      <c r="D32" s="5"/>
      <c r="E32" s="5"/>
      <c r="F32" s="5"/>
      <c r="G32" s="1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19"/>
      <c r="C33" s="5"/>
      <c r="D33" s="5"/>
      <c r="E33" s="5"/>
      <c r="F33" s="5"/>
      <c r="G33" s="1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19"/>
      <c r="C34" s="5"/>
      <c r="D34" s="5"/>
      <c r="E34" s="5"/>
      <c r="F34" s="5"/>
      <c r="G34" s="1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19"/>
      <c r="C35" s="5"/>
      <c r="D35" s="5"/>
      <c r="E35" s="5"/>
      <c r="F35" s="5"/>
      <c r="G35" s="1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19"/>
      <c r="C36" s="5"/>
      <c r="D36" s="5"/>
      <c r="E36" s="5"/>
      <c r="F36" s="5"/>
      <c r="G36" s="1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19"/>
      <c r="C37" s="5"/>
      <c r="D37" s="5"/>
      <c r="E37" s="5"/>
      <c r="F37" s="5"/>
      <c r="G37" s="1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19"/>
      <c r="C38" s="5"/>
      <c r="D38" s="5"/>
      <c r="E38" s="5"/>
      <c r="F38" s="5"/>
      <c r="G38" s="1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19"/>
      <c r="C39" s="5"/>
      <c r="D39" s="5"/>
      <c r="E39" s="5"/>
      <c r="F39" s="5"/>
      <c r="G39" s="1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19"/>
      <c r="C40" s="5"/>
      <c r="D40" s="5"/>
      <c r="E40" s="5"/>
      <c r="F40" s="5"/>
      <c r="G40" s="1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19"/>
      <c r="C41" s="5"/>
      <c r="D41" s="5"/>
      <c r="E41" s="5"/>
      <c r="F41" s="5"/>
      <c r="G41" s="1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19"/>
      <c r="C42" s="5"/>
      <c r="D42" s="5"/>
      <c r="E42" s="5"/>
      <c r="F42" s="5"/>
      <c r="G42" s="1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19"/>
      <c r="C43" s="5"/>
      <c r="D43" s="5"/>
      <c r="E43" s="5"/>
      <c r="F43" s="5"/>
      <c r="G43" s="1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19"/>
      <c r="C44" s="5"/>
      <c r="D44" s="5"/>
      <c r="E44" s="5"/>
      <c r="F44" s="5"/>
      <c r="G44" s="1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19"/>
      <c r="C45" s="5"/>
      <c r="D45" s="5"/>
      <c r="E45" s="5"/>
      <c r="F45" s="5"/>
      <c r="G45" s="1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19"/>
      <c r="C46" s="5"/>
      <c r="D46" s="5"/>
      <c r="E46" s="5"/>
      <c r="F46" s="5"/>
      <c r="G46" s="1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19"/>
      <c r="C47" s="5"/>
      <c r="D47" s="5"/>
      <c r="E47" s="5"/>
      <c r="F47" s="5"/>
      <c r="G47" s="1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19"/>
      <c r="C48" s="5"/>
      <c r="D48" s="5"/>
      <c r="E48" s="5"/>
      <c r="F48" s="5"/>
      <c r="G48" s="1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19"/>
      <c r="C49" s="5"/>
      <c r="D49" s="5"/>
      <c r="E49" s="5"/>
      <c r="F49" s="5"/>
      <c r="G49" s="1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19"/>
      <c r="C50" s="5"/>
      <c r="D50" s="5"/>
      <c r="E50" s="5"/>
      <c r="F50" s="5"/>
      <c r="G50" s="1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19"/>
      <c r="C51" s="5"/>
      <c r="D51" s="5"/>
      <c r="E51" s="5"/>
      <c r="F51" s="5"/>
      <c r="G51" s="1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19"/>
      <c r="C52" s="5"/>
      <c r="D52" s="5"/>
      <c r="E52" s="5"/>
      <c r="F52" s="5"/>
      <c r="G52" s="1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19"/>
      <c r="C53" s="5"/>
      <c r="D53" s="5"/>
      <c r="E53" s="5"/>
      <c r="F53" s="5"/>
      <c r="G53" s="1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19"/>
      <c r="C54" s="5"/>
      <c r="D54" s="5"/>
      <c r="E54" s="5"/>
      <c r="F54" s="5"/>
      <c r="G54" s="1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19"/>
      <c r="C55" s="5"/>
      <c r="D55" s="5"/>
      <c r="E55" s="5"/>
      <c r="F55" s="5"/>
      <c r="G55" s="1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19"/>
      <c r="C56" s="5"/>
      <c r="D56" s="5"/>
      <c r="E56" s="5"/>
      <c r="F56" s="5"/>
      <c r="G56" s="1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19"/>
      <c r="C57" s="5"/>
      <c r="D57" s="5"/>
      <c r="E57" s="5"/>
      <c r="F57" s="5"/>
      <c r="G57" s="1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19"/>
      <c r="C58" s="5"/>
      <c r="D58" s="5"/>
      <c r="E58" s="5"/>
      <c r="F58" s="5"/>
      <c r="G58" s="1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19"/>
      <c r="C59" s="5"/>
      <c r="D59" s="5"/>
      <c r="E59" s="5"/>
      <c r="F59" s="5"/>
      <c r="G59" s="1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19"/>
      <c r="C60" s="5"/>
      <c r="D60" s="5"/>
      <c r="E60" s="5"/>
      <c r="F60" s="5"/>
      <c r="G60" s="1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19"/>
      <c r="C61" s="5"/>
      <c r="D61" s="5"/>
      <c r="E61" s="5"/>
      <c r="F61" s="5"/>
      <c r="G61" s="1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19"/>
      <c r="C62" s="5"/>
      <c r="D62" s="5"/>
      <c r="E62" s="5"/>
      <c r="F62" s="5"/>
      <c r="G62" s="1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19"/>
      <c r="C63" s="5"/>
      <c r="D63" s="5"/>
      <c r="E63" s="5"/>
      <c r="F63" s="5"/>
      <c r="G63" s="1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19"/>
      <c r="C64" s="5"/>
      <c r="D64" s="5"/>
      <c r="E64" s="5"/>
      <c r="F64" s="5"/>
      <c r="G64" s="1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19"/>
      <c r="C65" s="5"/>
      <c r="D65" s="5"/>
      <c r="E65" s="5"/>
      <c r="F65" s="5"/>
      <c r="G65" s="19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19"/>
      <c r="C66" s="5"/>
      <c r="D66" s="5"/>
      <c r="E66" s="5"/>
      <c r="F66" s="5"/>
      <c r="G66" s="1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19"/>
      <c r="C67" s="5"/>
      <c r="D67" s="5"/>
      <c r="E67" s="5"/>
      <c r="F67" s="5"/>
      <c r="G67" s="1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19"/>
      <c r="C68" s="5"/>
      <c r="D68" s="5"/>
      <c r="E68" s="5"/>
      <c r="F68" s="5"/>
      <c r="G68" s="19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19"/>
      <c r="C69" s="5"/>
      <c r="D69" s="5"/>
      <c r="E69" s="5"/>
      <c r="F69" s="5"/>
      <c r="G69" s="19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19"/>
      <c r="C70" s="5"/>
      <c r="D70" s="5"/>
      <c r="E70" s="5"/>
      <c r="F70" s="5"/>
      <c r="G70" s="1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19"/>
      <c r="C71" s="5"/>
      <c r="D71" s="5"/>
      <c r="E71" s="5"/>
      <c r="F71" s="5"/>
      <c r="G71" s="1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19"/>
      <c r="C72" s="5"/>
      <c r="D72" s="5"/>
      <c r="E72" s="5"/>
      <c r="F72" s="5"/>
      <c r="G72" s="1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19"/>
      <c r="C73" s="5"/>
      <c r="D73" s="5"/>
      <c r="E73" s="5"/>
      <c r="F73" s="5"/>
      <c r="G73" s="1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19"/>
      <c r="C74" s="5"/>
      <c r="D74" s="5"/>
      <c r="E74" s="5"/>
      <c r="F74" s="5"/>
      <c r="G74" s="1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19"/>
      <c r="C75" s="5"/>
      <c r="D75" s="5"/>
      <c r="E75" s="5"/>
      <c r="F75" s="5"/>
      <c r="G75" s="1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19"/>
      <c r="C76" s="5"/>
      <c r="D76" s="5"/>
      <c r="E76" s="5"/>
      <c r="F76" s="5"/>
      <c r="G76" s="1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19"/>
      <c r="C77" s="5"/>
      <c r="D77" s="5"/>
      <c r="E77" s="5"/>
      <c r="F77" s="5"/>
      <c r="G77" s="19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19"/>
      <c r="C78" s="5"/>
      <c r="D78" s="5"/>
      <c r="E78" s="5"/>
      <c r="F78" s="5"/>
      <c r="G78" s="1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19"/>
      <c r="C79" s="5"/>
      <c r="D79" s="5"/>
      <c r="E79" s="5"/>
      <c r="F79" s="5"/>
      <c r="G79" s="19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19"/>
      <c r="C80" s="5"/>
      <c r="D80" s="5"/>
      <c r="E80" s="5"/>
      <c r="F80" s="5"/>
      <c r="G80" s="19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19"/>
      <c r="C81" s="5"/>
      <c r="D81" s="5"/>
      <c r="E81" s="5"/>
      <c r="F81" s="5"/>
      <c r="G81" s="1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19"/>
      <c r="C82" s="5"/>
      <c r="D82" s="5"/>
      <c r="E82" s="5"/>
      <c r="F82" s="5"/>
      <c r="G82" s="19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19"/>
      <c r="C83" s="5"/>
      <c r="D83" s="5"/>
      <c r="E83" s="5"/>
      <c r="F83" s="5"/>
      <c r="G83" s="19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19"/>
      <c r="C84" s="5"/>
      <c r="D84" s="5"/>
      <c r="E84" s="5"/>
      <c r="F84" s="5"/>
      <c r="G84" s="19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19"/>
      <c r="C85" s="5"/>
      <c r="D85" s="5"/>
      <c r="E85" s="5"/>
      <c r="F85" s="5"/>
      <c r="G85" s="19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19"/>
      <c r="C86" s="5"/>
      <c r="D86" s="5"/>
      <c r="E86" s="5"/>
      <c r="F86" s="5"/>
      <c r="G86" s="1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19"/>
      <c r="C87" s="5"/>
      <c r="D87" s="5"/>
      <c r="E87" s="5"/>
      <c r="F87" s="5"/>
      <c r="G87" s="1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19"/>
      <c r="C88" s="5"/>
      <c r="D88" s="5"/>
      <c r="E88" s="5"/>
      <c r="F88" s="5"/>
      <c r="G88" s="1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19"/>
      <c r="C89" s="5"/>
      <c r="D89" s="5"/>
      <c r="E89" s="5"/>
      <c r="F89" s="5"/>
      <c r="G89" s="19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19"/>
      <c r="C90" s="5"/>
      <c r="D90" s="5"/>
      <c r="E90" s="5"/>
      <c r="F90" s="5"/>
      <c r="G90" s="19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19"/>
      <c r="C91" s="5"/>
      <c r="D91" s="5"/>
      <c r="E91" s="5"/>
      <c r="F91" s="5"/>
      <c r="G91" s="19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19"/>
      <c r="C92" s="5"/>
      <c r="D92" s="5"/>
      <c r="E92" s="5"/>
      <c r="F92" s="5"/>
      <c r="G92" s="1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19"/>
      <c r="C93" s="5"/>
      <c r="D93" s="5"/>
      <c r="E93" s="5"/>
      <c r="F93" s="5"/>
      <c r="G93" s="1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19"/>
      <c r="C94" s="5"/>
      <c r="D94" s="5"/>
      <c r="E94" s="5"/>
      <c r="F94" s="5"/>
      <c r="G94" s="1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19"/>
      <c r="C95" s="5"/>
      <c r="D95" s="5"/>
      <c r="E95" s="5"/>
      <c r="F95" s="5"/>
      <c r="G95" s="1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19"/>
      <c r="C96" s="5"/>
      <c r="D96" s="5"/>
      <c r="E96" s="5"/>
      <c r="F96" s="5"/>
      <c r="G96" s="1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19"/>
      <c r="C97" s="5"/>
      <c r="D97" s="5"/>
      <c r="E97" s="5"/>
      <c r="F97" s="5"/>
      <c r="G97" s="1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19"/>
      <c r="C98" s="5"/>
      <c r="D98" s="5"/>
      <c r="E98" s="5"/>
      <c r="F98" s="5"/>
      <c r="G98" s="1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19"/>
      <c r="C99" s="5"/>
      <c r="D99" s="5"/>
      <c r="E99" s="5"/>
      <c r="F99" s="5"/>
      <c r="G99" s="1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19"/>
      <c r="C100" s="5"/>
      <c r="D100" s="5"/>
      <c r="E100" s="5"/>
      <c r="F100" s="5"/>
      <c r="G100" s="1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19"/>
      <c r="C101" s="5"/>
      <c r="D101" s="5"/>
      <c r="E101" s="5"/>
      <c r="F101" s="5"/>
      <c r="G101" s="1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19"/>
      <c r="C102" s="5"/>
      <c r="D102" s="5"/>
      <c r="E102" s="5"/>
      <c r="F102" s="5"/>
      <c r="G102" s="1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19"/>
      <c r="C103" s="5"/>
      <c r="D103" s="5"/>
      <c r="E103" s="5"/>
      <c r="F103" s="5"/>
      <c r="G103" s="1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19"/>
      <c r="C104" s="5"/>
      <c r="D104" s="5"/>
      <c r="E104" s="5"/>
      <c r="F104" s="5"/>
      <c r="G104" s="1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19"/>
      <c r="C105" s="5"/>
      <c r="D105" s="5"/>
      <c r="E105" s="5"/>
      <c r="F105" s="5"/>
      <c r="G105" s="1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19"/>
      <c r="C106" s="5"/>
      <c r="D106" s="5"/>
      <c r="E106" s="5"/>
      <c r="F106" s="5"/>
      <c r="G106" s="1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19"/>
      <c r="C107" s="5"/>
      <c r="D107" s="5"/>
      <c r="E107" s="5"/>
      <c r="F107" s="5"/>
      <c r="G107" s="1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19"/>
      <c r="C108" s="5"/>
      <c r="D108" s="5"/>
      <c r="E108" s="5"/>
      <c r="F108" s="5"/>
      <c r="G108" s="1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19"/>
      <c r="C109" s="5"/>
      <c r="D109" s="5"/>
      <c r="E109" s="5"/>
      <c r="F109" s="5"/>
      <c r="G109" s="1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19"/>
      <c r="C110" s="5"/>
      <c r="D110" s="5"/>
      <c r="E110" s="5"/>
      <c r="F110" s="5"/>
      <c r="G110" s="1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19"/>
      <c r="C111" s="5"/>
      <c r="D111" s="5"/>
      <c r="E111" s="5"/>
      <c r="F111" s="5"/>
      <c r="G111" s="1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19"/>
      <c r="C112" s="5"/>
      <c r="D112" s="5"/>
      <c r="E112" s="5"/>
      <c r="F112" s="5"/>
      <c r="G112" s="19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19"/>
      <c r="C113" s="5"/>
      <c r="D113" s="5"/>
      <c r="E113" s="5"/>
      <c r="F113" s="5"/>
      <c r="G113" s="1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19"/>
      <c r="C114" s="5"/>
      <c r="D114" s="5"/>
      <c r="E114" s="5"/>
      <c r="F114" s="5"/>
      <c r="G114" s="1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19"/>
      <c r="C115" s="5"/>
      <c r="D115" s="5"/>
      <c r="E115" s="5"/>
      <c r="F115" s="5"/>
      <c r="G115" s="1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19"/>
      <c r="C116" s="5"/>
      <c r="D116" s="5"/>
      <c r="E116" s="5"/>
      <c r="F116" s="5"/>
      <c r="G116" s="1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19"/>
      <c r="C117" s="5"/>
      <c r="D117" s="5"/>
      <c r="E117" s="5"/>
      <c r="F117" s="5"/>
      <c r="G117" s="1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19"/>
      <c r="C118" s="5"/>
      <c r="D118" s="5"/>
      <c r="E118" s="5"/>
      <c r="F118" s="5"/>
      <c r="G118" s="1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19"/>
      <c r="C119" s="5"/>
      <c r="D119" s="5"/>
      <c r="E119" s="5"/>
      <c r="F119" s="5"/>
      <c r="G119" s="19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19"/>
      <c r="C120" s="5"/>
      <c r="D120" s="5"/>
      <c r="E120" s="5"/>
      <c r="F120" s="5"/>
      <c r="G120" s="19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19"/>
      <c r="C121" s="5"/>
      <c r="D121" s="5"/>
      <c r="E121" s="5"/>
      <c r="F121" s="5"/>
      <c r="G121" s="19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19"/>
      <c r="C122" s="5"/>
      <c r="D122" s="5"/>
      <c r="E122" s="5"/>
      <c r="F122" s="5"/>
      <c r="G122" s="19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19"/>
      <c r="C123" s="5"/>
      <c r="D123" s="5"/>
      <c r="E123" s="5"/>
      <c r="F123" s="5"/>
      <c r="G123" s="19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19"/>
      <c r="C124" s="5"/>
      <c r="D124" s="5"/>
      <c r="E124" s="5"/>
      <c r="F124" s="5"/>
      <c r="G124" s="1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19"/>
      <c r="C125" s="5"/>
      <c r="D125" s="5"/>
      <c r="E125" s="5"/>
      <c r="F125" s="5"/>
      <c r="G125" s="1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19"/>
      <c r="C126" s="5"/>
      <c r="D126" s="5"/>
      <c r="E126" s="5"/>
      <c r="F126" s="5"/>
      <c r="G126" s="1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19"/>
      <c r="C127" s="5"/>
      <c r="D127" s="5"/>
      <c r="E127" s="5"/>
      <c r="F127" s="5"/>
      <c r="G127" s="1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19"/>
      <c r="C128" s="5"/>
      <c r="D128" s="5"/>
      <c r="E128" s="5"/>
      <c r="F128" s="5"/>
      <c r="G128" s="19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19"/>
      <c r="C129" s="5"/>
      <c r="D129" s="5"/>
      <c r="E129" s="5"/>
      <c r="F129" s="5"/>
      <c r="G129" s="19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19"/>
      <c r="C130" s="5"/>
      <c r="D130" s="5"/>
      <c r="E130" s="5"/>
      <c r="F130" s="5"/>
      <c r="G130" s="19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19"/>
      <c r="C131" s="5"/>
      <c r="D131" s="5"/>
      <c r="E131" s="5"/>
      <c r="F131" s="5"/>
      <c r="G131" s="19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19"/>
      <c r="C132" s="5"/>
      <c r="D132" s="5"/>
      <c r="E132" s="5"/>
      <c r="F132" s="5"/>
      <c r="G132" s="19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19"/>
      <c r="C133" s="5"/>
      <c r="D133" s="5"/>
      <c r="E133" s="5"/>
      <c r="F133" s="5"/>
      <c r="G133" s="19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19"/>
      <c r="C134" s="5"/>
      <c r="D134" s="5"/>
      <c r="E134" s="5"/>
      <c r="F134" s="5"/>
      <c r="G134" s="19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19"/>
      <c r="C135" s="5"/>
      <c r="D135" s="5"/>
      <c r="E135" s="5"/>
      <c r="F135" s="5"/>
      <c r="G135" s="19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19"/>
      <c r="C136" s="5"/>
      <c r="D136" s="5"/>
      <c r="E136" s="5"/>
      <c r="F136" s="5"/>
      <c r="G136" s="19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19"/>
      <c r="C137" s="5"/>
      <c r="D137" s="5"/>
      <c r="E137" s="5"/>
      <c r="F137" s="5"/>
      <c r="G137" s="19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19"/>
      <c r="C138" s="5"/>
      <c r="D138" s="5"/>
      <c r="E138" s="5"/>
      <c r="F138" s="5"/>
      <c r="G138" s="19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19"/>
      <c r="C139" s="5"/>
      <c r="D139" s="5"/>
      <c r="E139" s="5"/>
      <c r="F139" s="5"/>
      <c r="G139" s="19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19"/>
      <c r="C140" s="5"/>
      <c r="D140" s="5"/>
      <c r="E140" s="5"/>
      <c r="F140" s="5"/>
      <c r="G140" s="1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19"/>
      <c r="C141" s="5"/>
      <c r="D141" s="5"/>
      <c r="E141" s="5"/>
      <c r="F141" s="5"/>
      <c r="G141" s="1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19"/>
      <c r="C142" s="5"/>
      <c r="D142" s="5"/>
      <c r="E142" s="5"/>
      <c r="F142" s="5"/>
      <c r="G142" s="1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19"/>
      <c r="C143" s="5"/>
      <c r="D143" s="5"/>
      <c r="E143" s="5"/>
      <c r="F143" s="5"/>
      <c r="G143" s="1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19"/>
      <c r="C144" s="5"/>
      <c r="D144" s="5"/>
      <c r="E144" s="5"/>
      <c r="F144" s="5"/>
      <c r="G144" s="1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19"/>
      <c r="C145" s="5"/>
      <c r="D145" s="5"/>
      <c r="E145" s="5"/>
      <c r="F145" s="5"/>
      <c r="G145" s="1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19"/>
      <c r="C146" s="5"/>
      <c r="D146" s="5"/>
      <c r="E146" s="5"/>
      <c r="F146" s="5"/>
      <c r="G146" s="1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19"/>
      <c r="C147" s="5"/>
      <c r="D147" s="5"/>
      <c r="E147" s="5"/>
      <c r="F147" s="5"/>
      <c r="G147" s="1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19"/>
      <c r="C148" s="5"/>
      <c r="D148" s="5"/>
      <c r="E148" s="5"/>
      <c r="F148" s="5"/>
      <c r="G148" s="1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19"/>
      <c r="C149" s="5"/>
      <c r="D149" s="5"/>
      <c r="E149" s="5"/>
      <c r="F149" s="5"/>
      <c r="G149" s="1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19"/>
      <c r="C150" s="5"/>
      <c r="D150" s="5"/>
      <c r="E150" s="5"/>
      <c r="F150" s="5"/>
      <c r="G150" s="1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19"/>
      <c r="C151" s="5"/>
      <c r="D151" s="5"/>
      <c r="E151" s="5"/>
      <c r="F151" s="5"/>
      <c r="G151" s="1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19"/>
      <c r="C152" s="5"/>
      <c r="D152" s="5"/>
      <c r="E152" s="5"/>
      <c r="F152" s="5"/>
      <c r="G152" s="1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19"/>
      <c r="C153" s="5"/>
      <c r="D153" s="5"/>
      <c r="E153" s="5"/>
      <c r="F153" s="5"/>
      <c r="G153" s="1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19"/>
      <c r="C154" s="5"/>
      <c r="D154" s="5"/>
      <c r="E154" s="5"/>
      <c r="F154" s="5"/>
      <c r="G154" s="1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19"/>
      <c r="C155" s="5"/>
      <c r="D155" s="5"/>
      <c r="E155" s="5"/>
      <c r="F155" s="5"/>
      <c r="G155" s="1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19"/>
      <c r="C156" s="5"/>
      <c r="D156" s="5"/>
      <c r="E156" s="5"/>
      <c r="F156" s="5"/>
      <c r="G156" s="1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19"/>
      <c r="C157" s="5"/>
      <c r="D157" s="5"/>
      <c r="E157" s="5"/>
      <c r="F157" s="5"/>
      <c r="G157" s="1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19"/>
      <c r="C158" s="5"/>
      <c r="D158" s="5"/>
      <c r="E158" s="5"/>
      <c r="F158" s="5"/>
      <c r="G158" s="1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19"/>
      <c r="C159" s="5"/>
      <c r="D159" s="5"/>
      <c r="E159" s="5"/>
      <c r="F159" s="5"/>
      <c r="G159" s="1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19"/>
      <c r="C160" s="5"/>
      <c r="D160" s="5"/>
      <c r="E160" s="5"/>
      <c r="F160" s="5"/>
      <c r="G160" s="1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19"/>
      <c r="C161" s="5"/>
      <c r="D161" s="5"/>
      <c r="E161" s="5"/>
      <c r="F161" s="5"/>
      <c r="G161" s="1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19"/>
      <c r="C162" s="5"/>
      <c r="D162" s="5"/>
      <c r="E162" s="5"/>
      <c r="F162" s="5"/>
      <c r="G162" s="1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19"/>
      <c r="C163" s="5"/>
      <c r="D163" s="5"/>
      <c r="E163" s="5"/>
      <c r="F163" s="5"/>
      <c r="G163" s="1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19"/>
      <c r="C164" s="5"/>
      <c r="D164" s="5"/>
      <c r="E164" s="5"/>
      <c r="F164" s="5"/>
      <c r="G164" s="1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19"/>
      <c r="C165" s="5"/>
      <c r="D165" s="5"/>
      <c r="E165" s="5"/>
      <c r="F165" s="5"/>
      <c r="G165" s="1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19"/>
      <c r="C166" s="5"/>
      <c r="D166" s="5"/>
      <c r="E166" s="5"/>
      <c r="F166" s="5"/>
      <c r="G166" s="1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19"/>
      <c r="C167" s="5"/>
      <c r="D167" s="5"/>
      <c r="E167" s="5"/>
      <c r="F167" s="5"/>
      <c r="G167" s="1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19"/>
      <c r="C168" s="5"/>
      <c r="D168" s="5"/>
      <c r="E168" s="5"/>
      <c r="F168" s="5"/>
      <c r="G168" s="1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19"/>
      <c r="C169" s="5"/>
      <c r="D169" s="5"/>
      <c r="E169" s="5"/>
      <c r="F169" s="5"/>
      <c r="G169" s="1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19"/>
      <c r="C170" s="5"/>
      <c r="D170" s="5"/>
      <c r="E170" s="5"/>
      <c r="F170" s="5"/>
      <c r="G170" s="1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19"/>
      <c r="C171" s="5"/>
      <c r="D171" s="5"/>
      <c r="E171" s="5"/>
      <c r="F171" s="5"/>
      <c r="G171" s="1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19"/>
      <c r="C172" s="5"/>
      <c r="D172" s="5"/>
      <c r="E172" s="5"/>
      <c r="F172" s="5"/>
      <c r="G172" s="1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19"/>
      <c r="C173" s="5"/>
      <c r="D173" s="5"/>
      <c r="E173" s="5"/>
      <c r="F173" s="5"/>
      <c r="G173" s="1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19"/>
      <c r="C174" s="5"/>
      <c r="D174" s="5"/>
      <c r="E174" s="5"/>
      <c r="F174" s="5"/>
      <c r="G174" s="1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19"/>
      <c r="C175" s="5"/>
      <c r="D175" s="5"/>
      <c r="E175" s="5"/>
      <c r="F175" s="5"/>
      <c r="G175" s="1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19"/>
      <c r="C176" s="5"/>
      <c r="D176" s="5"/>
      <c r="E176" s="5"/>
      <c r="F176" s="5"/>
      <c r="G176" s="1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19"/>
      <c r="C177" s="5"/>
      <c r="D177" s="5"/>
      <c r="E177" s="5"/>
      <c r="F177" s="5"/>
      <c r="G177" s="1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19"/>
      <c r="C178" s="5"/>
      <c r="D178" s="5"/>
      <c r="E178" s="5"/>
      <c r="F178" s="5"/>
      <c r="G178" s="1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19"/>
      <c r="C179" s="5"/>
      <c r="D179" s="5"/>
      <c r="E179" s="5"/>
      <c r="F179" s="5"/>
      <c r="G179" s="1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19"/>
      <c r="C180" s="5"/>
      <c r="D180" s="5"/>
      <c r="E180" s="5"/>
      <c r="F180" s="5"/>
      <c r="G180" s="1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19"/>
      <c r="C181" s="5"/>
      <c r="D181" s="5"/>
      <c r="E181" s="5"/>
      <c r="F181" s="5"/>
      <c r="G181" s="1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19"/>
      <c r="C182" s="5"/>
      <c r="D182" s="5"/>
      <c r="E182" s="5"/>
      <c r="F182" s="5"/>
      <c r="G182" s="1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19"/>
      <c r="C183" s="5"/>
      <c r="D183" s="5"/>
      <c r="E183" s="5"/>
      <c r="F183" s="5"/>
      <c r="G183" s="1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19"/>
      <c r="C184" s="5"/>
      <c r="D184" s="5"/>
      <c r="E184" s="5"/>
      <c r="F184" s="5"/>
      <c r="G184" s="1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19"/>
      <c r="C185" s="5"/>
      <c r="D185" s="5"/>
      <c r="E185" s="5"/>
      <c r="F185" s="5"/>
      <c r="G185" s="1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19"/>
      <c r="C186" s="5"/>
      <c r="D186" s="5"/>
      <c r="E186" s="5"/>
      <c r="F186" s="5"/>
      <c r="G186" s="1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19"/>
      <c r="C187" s="5"/>
      <c r="D187" s="5"/>
      <c r="E187" s="5"/>
      <c r="F187" s="5"/>
      <c r="G187" s="1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19"/>
      <c r="C188" s="5"/>
      <c r="D188" s="5"/>
      <c r="E188" s="5"/>
      <c r="F188" s="5"/>
      <c r="G188" s="1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19"/>
      <c r="C189" s="5"/>
      <c r="D189" s="5"/>
      <c r="E189" s="5"/>
      <c r="F189" s="5"/>
      <c r="G189" s="1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19"/>
      <c r="C190" s="5"/>
      <c r="D190" s="5"/>
      <c r="E190" s="5"/>
      <c r="F190" s="5"/>
      <c r="G190" s="1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19"/>
      <c r="C191" s="5"/>
      <c r="D191" s="5"/>
      <c r="E191" s="5"/>
      <c r="F191" s="5"/>
      <c r="G191" s="1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19"/>
      <c r="C192" s="5"/>
      <c r="D192" s="5"/>
      <c r="E192" s="5"/>
      <c r="F192" s="5"/>
      <c r="G192" s="1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19"/>
      <c r="C193" s="5"/>
      <c r="D193" s="5"/>
      <c r="E193" s="5"/>
      <c r="F193" s="5"/>
      <c r="G193" s="1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19"/>
      <c r="C194" s="5"/>
      <c r="D194" s="5"/>
      <c r="E194" s="5"/>
      <c r="F194" s="5"/>
      <c r="G194" s="1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19"/>
      <c r="C195" s="5"/>
      <c r="D195" s="5"/>
      <c r="E195" s="5"/>
      <c r="F195" s="5"/>
      <c r="G195" s="1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19"/>
      <c r="C196" s="5"/>
      <c r="D196" s="5"/>
      <c r="E196" s="5"/>
      <c r="F196" s="5"/>
      <c r="G196" s="1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19"/>
      <c r="C197" s="5"/>
      <c r="D197" s="5"/>
      <c r="E197" s="5"/>
      <c r="F197" s="5"/>
      <c r="G197" s="1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19"/>
      <c r="C198" s="5"/>
      <c r="D198" s="5"/>
      <c r="E198" s="5"/>
      <c r="F198" s="5"/>
      <c r="G198" s="1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19"/>
      <c r="C199" s="5"/>
      <c r="D199" s="5"/>
      <c r="E199" s="5"/>
      <c r="F199" s="5"/>
      <c r="G199" s="1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19"/>
      <c r="C200" s="5"/>
      <c r="D200" s="5"/>
      <c r="E200" s="5"/>
      <c r="F200" s="5"/>
      <c r="G200" s="1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19"/>
      <c r="C201" s="5"/>
      <c r="D201" s="5"/>
      <c r="E201" s="5"/>
      <c r="F201" s="5"/>
      <c r="G201" s="1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19"/>
      <c r="C202" s="5"/>
      <c r="D202" s="5"/>
      <c r="E202" s="5"/>
      <c r="F202" s="5"/>
      <c r="G202" s="1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19"/>
      <c r="C203" s="5"/>
      <c r="D203" s="5"/>
      <c r="E203" s="5"/>
      <c r="F203" s="5"/>
      <c r="G203" s="1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19"/>
      <c r="C204" s="5"/>
      <c r="D204" s="5"/>
      <c r="E204" s="5"/>
      <c r="F204" s="5"/>
      <c r="G204" s="1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19"/>
      <c r="C205" s="5"/>
      <c r="D205" s="5"/>
      <c r="E205" s="5"/>
      <c r="F205" s="5"/>
      <c r="G205" s="1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19"/>
      <c r="C206" s="5"/>
      <c r="D206" s="5"/>
      <c r="E206" s="5"/>
      <c r="F206" s="5"/>
      <c r="G206" s="1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19"/>
      <c r="C207" s="5"/>
      <c r="D207" s="5"/>
      <c r="E207" s="5"/>
      <c r="F207" s="5"/>
      <c r="G207" s="1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19"/>
      <c r="C208" s="5"/>
      <c r="D208" s="5"/>
      <c r="E208" s="5"/>
      <c r="F208" s="5"/>
      <c r="G208" s="1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19"/>
      <c r="C209" s="5"/>
      <c r="D209" s="5"/>
      <c r="E209" s="5"/>
      <c r="F209" s="5"/>
      <c r="G209" s="1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19"/>
      <c r="C210" s="5"/>
      <c r="D210" s="5"/>
      <c r="E210" s="5"/>
      <c r="F210" s="5"/>
      <c r="G210" s="1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19"/>
      <c r="C211" s="5"/>
      <c r="D211" s="5"/>
      <c r="E211" s="5"/>
      <c r="F211" s="5"/>
      <c r="G211" s="1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19"/>
      <c r="C212" s="5"/>
      <c r="D212" s="5"/>
      <c r="E212" s="5"/>
      <c r="F212" s="5"/>
      <c r="G212" s="1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19"/>
      <c r="C213" s="5"/>
      <c r="D213" s="5"/>
      <c r="E213" s="5"/>
      <c r="F213" s="5"/>
      <c r="G213" s="1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19"/>
      <c r="C214" s="5"/>
      <c r="D214" s="5"/>
      <c r="E214" s="5"/>
      <c r="F214" s="5"/>
      <c r="G214" s="1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19"/>
      <c r="C215" s="5"/>
      <c r="D215" s="5"/>
      <c r="E215" s="5"/>
      <c r="F215" s="5"/>
      <c r="G215" s="1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19"/>
      <c r="C216" s="5"/>
      <c r="D216" s="5"/>
      <c r="E216" s="5"/>
      <c r="F216" s="5"/>
      <c r="G216" s="1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19"/>
      <c r="C217" s="5"/>
      <c r="D217" s="5"/>
      <c r="E217" s="5"/>
      <c r="F217" s="5"/>
      <c r="G217" s="1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19"/>
      <c r="C218" s="5"/>
      <c r="D218" s="5"/>
      <c r="E218" s="5"/>
      <c r="F218" s="5"/>
      <c r="G218" s="1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19"/>
      <c r="C219" s="5"/>
      <c r="D219" s="5"/>
      <c r="E219" s="5"/>
      <c r="F219" s="5"/>
      <c r="G219" s="1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19"/>
      <c r="C220" s="5"/>
      <c r="D220" s="5"/>
      <c r="E220" s="5"/>
      <c r="F220" s="5"/>
      <c r="G220" s="1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Пользователь Windows</cp:lastModifiedBy>
  <dcterms:created xsi:type="dcterms:W3CDTF">2021-10-26T14:42:17Z</dcterms:created>
  <dcterms:modified xsi:type="dcterms:W3CDTF">2022-09-29T12:58:13Z</dcterms:modified>
</cp:coreProperties>
</file>